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HG Lycée " sheetId="1" r:id="rId1"/>
    <sheet name="DHG LP" sheetId="2" r:id="rId2"/>
    <sheet name="DHG EREA" sheetId="3" r:id="rId3"/>
    <sheet name="Feuil1" sheetId="4" r:id="rId4"/>
  </sheets>
  <definedNames>
    <definedName name="_xlnm.Print_Area" localSheetId="1">'DHG LP'!$A$1:$M$131</definedName>
    <definedName name="_xlnm.Print_Titles" localSheetId="1">'DHG LP'!$1:$2</definedName>
    <definedName name="_xlnm.Print_Titles" localSheetId="0">'DHG Lycée '!$1:$2</definedName>
  </definedNames>
  <calcPr fullCalcOnLoad="1"/>
</workbook>
</file>

<file path=xl/sharedStrings.xml><?xml version="1.0" encoding="utf-8"?>
<sst xmlns="http://schemas.openxmlformats.org/spreadsheetml/2006/main" count="1130" uniqueCount="549">
  <si>
    <t>GT 27 janvier 2012</t>
  </si>
  <si>
    <t>Bilan 2012-13</t>
  </si>
  <si>
    <t>GT 30 janv 2013</t>
  </si>
  <si>
    <t>N° RNE</t>
  </si>
  <si>
    <t>DENOMINATION</t>
  </si>
  <si>
    <t>COMMUNE</t>
  </si>
  <si>
    <t>HP</t>
  </si>
  <si>
    <t xml:space="preserve"> HSA </t>
  </si>
  <si>
    <t>Total</t>
  </si>
  <si>
    <t>0770918E</t>
  </si>
  <si>
    <t>LYC</t>
  </si>
  <si>
    <t>URUGUAY FRANCE</t>
  </si>
  <si>
    <t xml:space="preserve">AVON </t>
  </si>
  <si>
    <t>0772230F</t>
  </si>
  <si>
    <t>BLAISE PASCAL</t>
  </si>
  <si>
    <t xml:space="preserve">BRIE COMTE ROBERT </t>
  </si>
  <si>
    <t>0772292Y</t>
  </si>
  <si>
    <t>MARTIN LUTHER KING</t>
  </si>
  <si>
    <t>BUSSY ST GEORGES</t>
  </si>
  <si>
    <t>0772332S</t>
  </si>
  <si>
    <t>SONIA DELAUNAY</t>
  </si>
  <si>
    <t>CESSON</t>
  </si>
  <si>
    <t>0772339Z</t>
  </si>
  <si>
    <t>GEORGES CLEMENCEAU</t>
  </si>
  <si>
    <t>CHAMPAGNE SUR SEINE</t>
  </si>
  <si>
    <t>0770920G</t>
  </si>
  <si>
    <t>LA FAYETTE</t>
  </si>
  <si>
    <t xml:space="preserve">CHAMPAGNE SUR SEINE </t>
  </si>
  <si>
    <t>0772223Y</t>
  </si>
  <si>
    <t>RENE DESCARTES</t>
  </si>
  <si>
    <t>CHAMPS SUR MARNE</t>
  </si>
  <si>
    <t>0770922J</t>
  </si>
  <si>
    <t>GASTON BACHELARD</t>
  </si>
  <si>
    <t xml:space="preserve">CHELLES </t>
  </si>
  <si>
    <t>0772276F</t>
  </si>
  <si>
    <t>JEHAN DE CHELLES</t>
  </si>
  <si>
    <t>0772662A</t>
  </si>
  <si>
    <t>SGT</t>
  </si>
  <si>
    <t>LOUIS LUMIERE</t>
  </si>
  <si>
    <t>0772127U</t>
  </si>
  <si>
    <t>GALILEE</t>
  </si>
  <si>
    <t xml:space="preserve">COMBS LA VILLE </t>
  </si>
  <si>
    <t>0771658J</t>
  </si>
  <si>
    <t>DU GUE A TRESMES</t>
  </si>
  <si>
    <t>CONGIS SUR THEROUANNE</t>
  </si>
  <si>
    <t>0770924L</t>
  </si>
  <si>
    <t>JULES FERRY</t>
  </si>
  <si>
    <t xml:space="preserve">COULOMMIERS </t>
  </si>
  <si>
    <t>0772311U</t>
  </si>
  <si>
    <t>GEORGES CORMIER</t>
  </si>
  <si>
    <t>0771027Y</t>
  </si>
  <si>
    <t>JOLIOT CURIE</t>
  </si>
  <si>
    <t xml:space="preserve">DAMMARIE LES LYS </t>
  </si>
  <si>
    <t>DAMMARTIN EN GOELE</t>
  </si>
  <si>
    <t>0770927P</t>
  </si>
  <si>
    <t>FRANCOIS 1ER</t>
  </si>
  <si>
    <t>FONTAINEBLEAU</t>
  </si>
  <si>
    <t>0770926N</t>
  </si>
  <si>
    <t>FRANCOIS COUPERIN</t>
  </si>
  <si>
    <t xml:space="preserve">FONTAINEBLEAU </t>
  </si>
  <si>
    <t>0772685A</t>
  </si>
  <si>
    <t>LA FERTE SOUS JOUARRE</t>
  </si>
  <si>
    <t>0771512A</t>
  </si>
  <si>
    <t>VAN DONGEN</t>
  </si>
  <si>
    <t>LAGNY SUR MARNE</t>
  </si>
  <si>
    <t>0771663P</t>
  </si>
  <si>
    <t>GEORGE SAND</t>
  </si>
  <si>
    <t>LE MEE SUR SEINE</t>
  </si>
  <si>
    <t>0772294A</t>
  </si>
  <si>
    <t>EMILY BRONTE</t>
  </si>
  <si>
    <t>LOGNES</t>
  </si>
  <si>
    <t>0772228D</t>
  </si>
  <si>
    <t>CHARLES DE GAULLE</t>
  </si>
  <si>
    <t>LONGPERRIER</t>
  </si>
  <si>
    <t>0770930T</t>
  </si>
  <si>
    <t>HENRI MOISSAN</t>
  </si>
  <si>
    <t>MEAUX</t>
  </si>
  <si>
    <t>0770931U</t>
  </si>
  <si>
    <t>PIERRE DE COUBERTIN</t>
  </si>
  <si>
    <t>0772229E</t>
  </si>
  <si>
    <t>JEAN VILAR</t>
  </si>
  <si>
    <t>0770933W</t>
  </si>
  <si>
    <t>JACQUES AMYOT</t>
  </si>
  <si>
    <t>MELUN</t>
  </si>
  <si>
    <t>0770934X</t>
  </si>
  <si>
    <t>LEONARD DE VINCI</t>
  </si>
  <si>
    <t xml:space="preserve">MELUN </t>
  </si>
  <si>
    <t>0772644F</t>
  </si>
  <si>
    <t>BENJAMIN FRANKLIN</t>
  </si>
  <si>
    <t>0771996B</t>
  </si>
  <si>
    <t>HONORE DE BALZAC</t>
  </si>
  <si>
    <t>MITRY-MORY</t>
  </si>
  <si>
    <t>0772296C</t>
  </si>
  <si>
    <t>DE LA MARE CARREE</t>
  </si>
  <si>
    <t xml:space="preserve">MOISSY CRAMAYEL </t>
  </si>
  <si>
    <t>0770938B</t>
  </si>
  <si>
    <t>ANDRE MALRAUX</t>
  </si>
  <si>
    <t>MONTEREAU-FAULT-YONNE</t>
  </si>
  <si>
    <t>0772312V</t>
  </si>
  <si>
    <t>FLORA TRISTAN</t>
  </si>
  <si>
    <t>0772277G</t>
  </si>
  <si>
    <t>HENRI BECQUEREL</t>
  </si>
  <si>
    <t>NANGIS</t>
  </si>
  <si>
    <t>0770940D</t>
  </si>
  <si>
    <t>ETIENNE BEZOUT</t>
  </si>
  <si>
    <t xml:space="preserve">NEMOURS </t>
  </si>
  <si>
    <t>0771941S</t>
  </si>
  <si>
    <t>RENE CASSIN</t>
  </si>
  <si>
    <t>NOISIEL</t>
  </si>
  <si>
    <t>0771940R</t>
  </si>
  <si>
    <t>GERARD DE NERVAL</t>
  </si>
  <si>
    <t>NOISIEL  2</t>
  </si>
  <si>
    <t>0772441K</t>
  </si>
  <si>
    <t>LINO VENTURA</t>
  </si>
  <si>
    <t xml:space="preserve">OZOIR LA FERRIERE </t>
  </si>
  <si>
    <t>0772243V</t>
  </si>
  <si>
    <t>CAMILLE CLAUDEL</t>
  </si>
  <si>
    <t xml:space="preserve">PONTAULT-COMBAULT </t>
  </si>
  <si>
    <t>0770942F</t>
  </si>
  <si>
    <t>THIBAUT DE CHAMPAGNE</t>
  </si>
  <si>
    <t>PROVINS</t>
  </si>
  <si>
    <t>0771336J</t>
  </si>
  <si>
    <t>LES PANNEVELLES</t>
  </si>
  <si>
    <t xml:space="preserve">PROVINS </t>
  </si>
  <si>
    <t>0771763Y</t>
  </si>
  <si>
    <t>CHARLES LE CHAUVE</t>
  </si>
  <si>
    <t>ROISSY EN BRIE</t>
  </si>
  <si>
    <t>0772295B</t>
  </si>
  <si>
    <t>LA TOUR DES DAMES</t>
  </si>
  <si>
    <t>ROZAY EN BRIE</t>
  </si>
  <si>
    <t>0772188K</t>
  </si>
  <si>
    <t>PIERRE MENDES-FRANCE</t>
  </si>
  <si>
    <t>SAVIGNY LE TEMPLE</t>
  </si>
  <si>
    <t>0772556K</t>
  </si>
  <si>
    <t>ANTONIN CAREME</t>
  </si>
  <si>
    <t>0772688D</t>
  </si>
  <si>
    <t>E. DU CHATELET</t>
  </si>
  <si>
    <t>SERRIS</t>
  </si>
  <si>
    <t>0772737G</t>
  </si>
  <si>
    <t>SOURDUN</t>
  </si>
  <si>
    <t>0772120L</t>
  </si>
  <si>
    <t>JEAN MOULIN</t>
  </si>
  <si>
    <t>TORCY</t>
  </si>
  <si>
    <t>0772340A</t>
  </si>
  <si>
    <t>L'ARCHE GUEDON</t>
  </si>
  <si>
    <t>0772342C</t>
  </si>
  <si>
    <t>CLEMENT ADER</t>
  </si>
  <si>
    <t>TOURNAN EN BRIE</t>
  </si>
  <si>
    <t>0772310T</t>
  </si>
  <si>
    <t>SIMONE SIGNORET</t>
  </si>
  <si>
    <t>VAUX LE PENIL</t>
  </si>
  <si>
    <t>Total Seine et Marne</t>
  </si>
  <si>
    <t>0930116W</t>
  </si>
  <si>
    <t>HENRI WALLON</t>
  </si>
  <si>
    <t>AUBERVILLIERS</t>
  </si>
  <si>
    <t>0932122B</t>
  </si>
  <si>
    <t>D'ALEMBERT</t>
  </si>
  <si>
    <t>0930117X</t>
  </si>
  <si>
    <t>LE CORBUSIER</t>
  </si>
  <si>
    <t xml:space="preserve">AUBERVILLIERS </t>
  </si>
  <si>
    <t>0930833A</t>
  </si>
  <si>
    <t>JEAN ZAY</t>
  </si>
  <si>
    <t xml:space="preserve">AULNAY SOUS BOIS </t>
  </si>
  <si>
    <t>0930834B</t>
  </si>
  <si>
    <t>VOILLAUME</t>
  </si>
  <si>
    <t>0932119Y</t>
  </si>
  <si>
    <t>EUGENE HENAFF</t>
  </si>
  <si>
    <t>BAGNOLET</t>
  </si>
  <si>
    <t>0931613Y</t>
  </si>
  <si>
    <t>LOUISE MICHEL</t>
  </si>
  <si>
    <t>BOBIGNY</t>
  </si>
  <si>
    <t>0932123C</t>
  </si>
  <si>
    <t>ANDRE SABATIER</t>
  </si>
  <si>
    <t>0932282A</t>
  </si>
  <si>
    <t>LEO LAGRANGE</t>
  </si>
  <si>
    <t>BONDY</t>
  </si>
  <si>
    <t>0930118Y</t>
  </si>
  <si>
    <t>JEAN RENOIR</t>
  </si>
  <si>
    <t xml:space="preserve">BONDY </t>
  </si>
  <si>
    <t>0932026X</t>
  </si>
  <si>
    <t>ALFRED NOBEL</t>
  </si>
  <si>
    <t>CLICHY SOUS BOIS</t>
  </si>
  <si>
    <t>0930119Z</t>
  </si>
  <si>
    <t>EUGENE DELACROIX</t>
  </si>
  <si>
    <t>DRANCY</t>
  </si>
  <si>
    <t>0932229T</t>
  </si>
  <si>
    <t>PAUL LE ROLLAND</t>
  </si>
  <si>
    <t>0932126F</t>
  </si>
  <si>
    <t>FRANCOIS RABELAIS</t>
  </si>
  <si>
    <t>DUGNY</t>
  </si>
  <si>
    <t>0930120A</t>
  </si>
  <si>
    <t>JACQUES FEYDER</t>
  </si>
  <si>
    <t xml:space="preserve">EPINAY SUR SEINE </t>
  </si>
  <si>
    <t>0931272C</t>
  </si>
  <si>
    <t>GUSTAVE EIFFEL</t>
  </si>
  <si>
    <t>GAGNY</t>
  </si>
  <si>
    <t>0932373Z</t>
  </si>
  <si>
    <t>JEAN-BAPTISTE CLEMENT</t>
  </si>
  <si>
    <t>0931430Z</t>
  </si>
  <si>
    <t>JACQUES BREL</t>
  </si>
  <si>
    <t>LA COURNEUVE</t>
  </si>
  <si>
    <t>0932118X</t>
  </si>
  <si>
    <t>LE BLANC MESNIL</t>
  </si>
  <si>
    <t>0932034F</t>
  </si>
  <si>
    <t>MOZART</t>
  </si>
  <si>
    <t xml:space="preserve">LE BLANC MESNIL </t>
  </si>
  <si>
    <t>0932338L</t>
  </si>
  <si>
    <t>ARISTIDE BRIAND</t>
  </si>
  <si>
    <t>0930830X</t>
  </si>
  <si>
    <t>ALBERT SCHWEITZER</t>
  </si>
  <si>
    <t>LE RAINCY</t>
  </si>
  <si>
    <t>0932222K</t>
  </si>
  <si>
    <t>0932073Y</t>
  </si>
  <si>
    <t>PAUL ROBERT</t>
  </si>
  <si>
    <t>LES LILAS</t>
  </si>
  <si>
    <t>0932387P</t>
  </si>
  <si>
    <t>CLAUDE-NICOLAS LEDOUX</t>
  </si>
  <si>
    <t>LES PAVILLONS SOUS BOIS</t>
  </si>
  <si>
    <t>0931585T</t>
  </si>
  <si>
    <t>ANDRE BOULLOCHE</t>
  </si>
  <si>
    <t>LIVRY GARGAN</t>
  </si>
  <si>
    <t>0932120Z</t>
  </si>
  <si>
    <t>HENRI SELLIER</t>
  </si>
  <si>
    <t>0932116V</t>
  </si>
  <si>
    <t>EUGENIE COTTON</t>
  </si>
  <si>
    <t>MONTREUIL</t>
  </si>
  <si>
    <t>0930121B</t>
  </si>
  <si>
    <t>JEAN JAURES</t>
  </si>
  <si>
    <t xml:space="preserve">MONTREUIL </t>
  </si>
  <si>
    <t>0930122C</t>
  </si>
  <si>
    <t>CONDORCET</t>
  </si>
  <si>
    <t>0931779D</t>
  </si>
  <si>
    <t>DE L'HORTICULTURE &amp; DU PAYSAGE</t>
  </si>
  <si>
    <t>0932291K</t>
  </si>
  <si>
    <t>NICOLAS-JOSEPH CUGNOT</t>
  </si>
  <si>
    <t>NEUILLY SUR MARNE</t>
  </si>
  <si>
    <t>0931565W</t>
  </si>
  <si>
    <t xml:space="preserve">NOISY LE GRAND </t>
  </si>
  <si>
    <t>0932047V</t>
  </si>
  <si>
    <t>EVARISTE GALOIS</t>
  </si>
  <si>
    <t>0930123D</t>
  </si>
  <si>
    <t>OLYMPE DE GOUGES</t>
  </si>
  <si>
    <t>NOISY LE SEC</t>
  </si>
  <si>
    <t>0930124E</t>
  </si>
  <si>
    <t>MARCELIN BERTHELOT</t>
  </si>
  <si>
    <t>PANTIN</t>
  </si>
  <si>
    <t>0932117W</t>
  </si>
  <si>
    <t>LUCIE AUBRAC</t>
  </si>
  <si>
    <t>0932267J</t>
  </si>
  <si>
    <t>LIBERTE</t>
  </si>
  <si>
    <t>ROMAINVILLE</t>
  </si>
  <si>
    <t>0932031C</t>
  </si>
  <si>
    <t>ROSNY SOUS BOIS</t>
  </si>
  <si>
    <t>0932121A</t>
  </si>
  <si>
    <t>SUGER</t>
  </si>
  <si>
    <t>SAINT DENIS</t>
  </si>
  <si>
    <t>0930125F</t>
  </si>
  <si>
    <t>PAUL ELUARD</t>
  </si>
  <si>
    <t xml:space="preserve">SAINT DENIS </t>
  </si>
  <si>
    <t>0932129J</t>
  </si>
  <si>
    <t>APPLICATION DE L'ENNA</t>
  </si>
  <si>
    <t>0930126G</t>
  </si>
  <si>
    <t>AUGUSTE BLANQUI</t>
  </si>
  <si>
    <t xml:space="preserve">SAINT OUEN </t>
  </si>
  <si>
    <t>0932074Z</t>
  </si>
  <si>
    <t>MARCEL CACHIN</t>
  </si>
  <si>
    <t>0932048W</t>
  </si>
  <si>
    <t>BLAISE CENDRARS</t>
  </si>
  <si>
    <t>SEVRAN</t>
  </si>
  <si>
    <t>0932030B</t>
  </si>
  <si>
    <t>MAURICE UTRILLO</t>
  </si>
  <si>
    <t>STAINS</t>
  </si>
  <si>
    <t>0932046U</t>
  </si>
  <si>
    <t>TREMBLAY EN FRANCE</t>
  </si>
  <si>
    <t>0932281Z</t>
  </si>
  <si>
    <t>HELENE BOUCHER</t>
  </si>
  <si>
    <t>0930127H</t>
  </si>
  <si>
    <t>CLEMENCEAU</t>
  </si>
  <si>
    <t>VILLEMOMBLE</t>
  </si>
  <si>
    <t>0932221J</t>
  </si>
  <si>
    <t>0931584S</t>
  </si>
  <si>
    <t>JEAN ROSTAND</t>
  </si>
  <si>
    <t>VILLEPINTE</t>
  </si>
  <si>
    <t>0932260B</t>
  </si>
  <si>
    <t>GEORGES BRASSENS</t>
  </si>
  <si>
    <t>Total Seine Saint Denis</t>
  </si>
  <si>
    <t>0940126B</t>
  </si>
  <si>
    <t>MAXIMILIEN PERRET</t>
  </si>
  <si>
    <t xml:space="preserve">ALFORTVILLE </t>
  </si>
  <si>
    <t>0940580V</t>
  </si>
  <si>
    <t>MAXIMILIEN SORRE</t>
  </si>
  <si>
    <t>CACHAN</t>
  </si>
  <si>
    <t>0940111K</t>
  </si>
  <si>
    <t xml:space="preserve">CACHAN </t>
  </si>
  <si>
    <t>0940112L</t>
  </si>
  <si>
    <t xml:space="preserve">CHAMPIGNY SUR MARNE </t>
  </si>
  <si>
    <t>0940113M</t>
  </si>
  <si>
    <t>LANGEVIN-WALLON</t>
  </si>
  <si>
    <t>0941951K</t>
  </si>
  <si>
    <t>MARX DORMOY</t>
  </si>
  <si>
    <t>0941974K</t>
  </si>
  <si>
    <t>ROBERT SCHUMAN</t>
  </si>
  <si>
    <t>CHARENTON LE PONT</t>
  </si>
  <si>
    <t>0941470M</t>
  </si>
  <si>
    <t>CHAMPLAIN</t>
  </si>
  <si>
    <t>CHENNEVIERES SUR MARNE</t>
  </si>
  <si>
    <t>0942269F</t>
  </si>
  <si>
    <t>Pauline ROLLAND</t>
  </si>
  <si>
    <t>CHEVILLY LARUE</t>
  </si>
  <si>
    <t>0942233S</t>
  </si>
  <si>
    <t>CHOISY LE ROI</t>
  </si>
  <si>
    <t>0940114N</t>
  </si>
  <si>
    <t>ANTOINE DE SAINT EXUPERY</t>
  </si>
  <si>
    <t>CRETEIL</t>
  </si>
  <si>
    <t>0941018W</t>
  </si>
  <si>
    <t>EDOUARD BRANLY</t>
  </si>
  <si>
    <t>0941413A</t>
  </si>
  <si>
    <t>LEON BLUM</t>
  </si>
  <si>
    <t>0941930M</t>
  </si>
  <si>
    <t>GUTENBERG</t>
  </si>
  <si>
    <t xml:space="preserve">CRETEIL </t>
  </si>
  <si>
    <t>0941347D</t>
  </si>
  <si>
    <t>PABLO PICASSO</t>
  </si>
  <si>
    <t>FONTENAY SOUS BOIS</t>
  </si>
  <si>
    <t>0941301D</t>
  </si>
  <si>
    <t>FREDERIC MISTRAL</t>
  </si>
  <si>
    <t>FRESNES</t>
  </si>
  <si>
    <t>0940115P</t>
  </si>
  <si>
    <t>ROMAIN ROLLAND</t>
  </si>
  <si>
    <t>IVRY SUR SEINE</t>
  </si>
  <si>
    <t>0941972H</t>
  </si>
  <si>
    <t>FERNAND LEGER</t>
  </si>
  <si>
    <t>0940122X</t>
  </si>
  <si>
    <t xml:space="preserve">LA VARENNE ST HILAIRE </t>
  </si>
  <si>
    <t>0940585A</t>
  </si>
  <si>
    <t>FRANCOIS MANSART</t>
  </si>
  <si>
    <t>0941975L</t>
  </si>
  <si>
    <t>PIERRE BROSSOLETTE</t>
  </si>
  <si>
    <t>LE KREMLIN BICETRE</t>
  </si>
  <si>
    <t>0941474S</t>
  </si>
  <si>
    <t>DARIUS MILHAUD</t>
  </si>
  <si>
    <t xml:space="preserve">LE KREMLIN BICETRE </t>
  </si>
  <si>
    <t>0940119U</t>
  </si>
  <si>
    <t>PAUL DOUMER</t>
  </si>
  <si>
    <t>LE PERREUX SUR MARNE</t>
  </si>
  <si>
    <t>0940742W</t>
  </si>
  <si>
    <t>GUILLAUME BUDE</t>
  </si>
  <si>
    <t xml:space="preserve">LIMEIL BREVANNES </t>
  </si>
  <si>
    <t>0942234T</t>
  </si>
  <si>
    <t>PAUL BERT</t>
  </si>
  <si>
    <t>MAISONS ALFORT</t>
  </si>
  <si>
    <t>0940116R</t>
  </si>
  <si>
    <t xml:space="preserve">MAISONS ALFORT </t>
  </si>
  <si>
    <t>0940117S</t>
  </si>
  <si>
    <t>NOGENT SUR MARNE</t>
  </si>
  <si>
    <t>0940118T</t>
  </si>
  <si>
    <t>LOUIS ARMAND</t>
  </si>
  <si>
    <t>0942032Y</t>
  </si>
  <si>
    <t>LA SOURCE</t>
  </si>
  <si>
    <t>0942146X</t>
  </si>
  <si>
    <t>ARMAND GUILLAUMIN</t>
  </si>
  <si>
    <t>ORLY</t>
  </si>
  <si>
    <t>0940120V</t>
  </si>
  <si>
    <t>ST MAUR DES FOSSES</t>
  </si>
  <si>
    <t>0940121W</t>
  </si>
  <si>
    <t>D'ARSONVAL</t>
  </si>
  <si>
    <t xml:space="preserve">ST MAUR DES FOSSES </t>
  </si>
  <si>
    <t>0941918Z</t>
  </si>
  <si>
    <t>CHRISTOPHE COLOMB</t>
  </si>
  <si>
    <t>SUCY EN BRIE</t>
  </si>
  <si>
    <t>0942130E</t>
  </si>
  <si>
    <t>MONTALEAU</t>
  </si>
  <si>
    <t xml:space="preserve">SUCY EN BRIE </t>
  </si>
  <si>
    <t>0940123Y</t>
  </si>
  <si>
    <t>GUILLAUME APOLLINAIRE</t>
  </si>
  <si>
    <t>THIAIS</t>
  </si>
  <si>
    <t>0940743X</t>
  </si>
  <si>
    <t>VILLENEUVE LE ROI</t>
  </si>
  <si>
    <t>0941952L</t>
  </si>
  <si>
    <t>FRANCOIS ARAGO</t>
  </si>
  <si>
    <t>VILLENEUVE ST GEORGES</t>
  </si>
  <si>
    <t>0940124Z</t>
  </si>
  <si>
    <t>HECTOR BERLIOZ</t>
  </si>
  <si>
    <t xml:space="preserve">VINCENNES </t>
  </si>
  <si>
    <t>0942125Z</t>
  </si>
  <si>
    <t>JEAN-JACQUES ROUSSEAU</t>
  </si>
  <si>
    <t>VITRY SUR SEINE</t>
  </si>
  <si>
    <t>0940129E</t>
  </si>
  <si>
    <t>JEAN MACE</t>
  </si>
  <si>
    <t xml:space="preserve">VITRY SUR SEINE </t>
  </si>
  <si>
    <t>0941294W</t>
  </si>
  <si>
    <t>ADOLPHE CHERIOUX</t>
  </si>
  <si>
    <t>Total Val de Marne</t>
  </si>
  <si>
    <t>Total académique</t>
  </si>
  <si>
    <t>0770919F</t>
  </si>
  <si>
    <t>LP</t>
  </si>
  <si>
    <t>0772329N</t>
  </si>
  <si>
    <t>SEP</t>
  </si>
  <si>
    <t>0772414F</t>
  </si>
  <si>
    <t>0771622V</t>
  </si>
  <si>
    <t>0772334U</t>
  </si>
  <si>
    <t>0772327L</t>
  </si>
  <si>
    <t>0771171E</t>
  </si>
  <si>
    <t>0772668G</t>
  </si>
  <si>
    <t>0771995A</t>
  </si>
  <si>
    <t>LE CHAMP DE CLAYE</t>
  </si>
  <si>
    <t xml:space="preserve">CLAYE SOUILLY </t>
  </si>
  <si>
    <t>0771997C</t>
  </si>
  <si>
    <t>JACQUES PREVERT</t>
  </si>
  <si>
    <t>0770923K</t>
  </si>
  <si>
    <t>0770925M</t>
  </si>
  <si>
    <t>0772732B</t>
  </si>
  <si>
    <t>0771364P</t>
  </si>
  <si>
    <t>0772442L</t>
  </si>
  <si>
    <t>0771880A</t>
  </si>
  <si>
    <t>CHARLES BEAUDELAIRE</t>
  </si>
  <si>
    <t>0770932V</t>
  </si>
  <si>
    <t xml:space="preserve">MEAUX </t>
  </si>
  <si>
    <t>0770935Y</t>
  </si>
  <si>
    <t>0770943G</t>
  </si>
  <si>
    <t>0772639A</t>
  </si>
  <si>
    <t>0772337X</t>
  </si>
  <si>
    <t>0770939C</t>
  </si>
  <si>
    <t>0771065P</t>
  </si>
  <si>
    <t>0772643E</t>
  </si>
  <si>
    <t>0771028Z</t>
  </si>
  <si>
    <t>0772328M</t>
  </si>
  <si>
    <t>0772665D</t>
  </si>
  <si>
    <t>0772225A</t>
  </si>
  <si>
    <t>0771358H</t>
  </si>
  <si>
    <t>0772326K</t>
  </si>
  <si>
    <t>0772336W</t>
  </si>
  <si>
    <t>0772244W</t>
  </si>
  <si>
    <t>EMILIE DU CHATELET</t>
  </si>
  <si>
    <t>0770944H</t>
  </si>
  <si>
    <t>AUGUSTE PERDONNET</t>
  </si>
  <si>
    <t xml:space="preserve">THORIGNY SUR MARNE </t>
  </si>
  <si>
    <t>0771655F</t>
  </si>
  <si>
    <t>0771617P</t>
  </si>
  <si>
    <t>0770945J</t>
  </si>
  <si>
    <t>VARENNES SUR SEINE</t>
  </si>
  <si>
    <t>0770937A</t>
  </si>
  <si>
    <t>0931737H</t>
  </si>
  <si>
    <t>0931024H</t>
  </si>
  <si>
    <t>JEAN PIERRE TIMBAUD</t>
  </si>
  <si>
    <t>0932405J</t>
  </si>
  <si>
    <t>0930846P</t>
  </si>
  <si>
    <t>0931234L</t>
  </si>
  <si>
    <t>0931198X</t>
  </si>
  <si>
    <t>ALFRED COSTES</t>
  </si>
  <si>
    <t>0931950P</t>
  </si>
  <si>
    <t>0931740L</t>
  </si>
  <si>
    <t>0930129K</t>
  </si>
  <si>
    <t>MARCEL PAGNOL</t>
  </si>
  <si>
    <t>0930856A</t>
  </si>
  <si>
    <t>0931432B</t>
  </si>
  <si>
    <t>0930540G</t>
  </si>
  <si>
    <t>0931431A</t>
  </si>
  <si>
    <t>0931735F</t>
  </si>
  <si>
    <t>EPINAY SUR SEINE</t>
  </si>
  <si>
    <t>0931233K</t>
  </si>
  <si>
    <t>0931738J</t>
  </si>
  <si>
    <t>ARTHUR RIMBAUD</t>
  </si>
  <si>
    <t>0930128J</t>
  </si>
  <si>
    <t>DENIS PAPIN</t>
  </si>
  <si>
    <t>0931205E</t>
  </si>
  <si>
    <t>0930831Y</t>
  </si>
  <si>
    <t>0930832Z</t>
  </si>
  <si>
    <t>0931743P</t>
  </si>
  <si>
    <t>0930136T</t>
  </si>
  <si>
    <t>0931386B</t>
  </si>
  <si>
    <t>0930131M</t>
  </si>
  <si>
    <t>0930130L</t>
  </si>
  <si>
    <t>0932112R</t>
  </si>
  <si>
    <t>0932408M</t>
  </si>
  <si>
    <t>0931609U</t>
  </si>
  <si>
    <t>0932113S</t>
  </si>
  <si>
    <t>0930133P</t>
  </si>
  <si>
    <t>THEODORE MONOD</t>
  </si>
  <si>
    <t>0930134R</t>
  </si>
  <si>
    <t>0930135S</t>
  </si>
  <si>
    <t>SIMONE WEIL</t>
  </si>
  <si>
    <t>0930137U</t>
  </si>
  <si>
    <t>0931739K</t>
  </si>
  <si>
    <t>0930138V</t>
  </si>
  <si>
    <t>FREDERIC BARTHOLDI</t>
  </si>
  <si>
    <t>0931427W</t>
  </si>
  <si>
    <t>0931388D</t>
  </si>
  <si>
    <t>0932406K</t>
  </si>
  <si>
    <t>0930141Y</t>
  </si>
  <si>
    <t>0930140X</t>
  </si>
  <si>
    <t>0932236A</t>
  </si>
  <si>
    <t>0931736G</t>
  </si>
  <si>
    <t>0931193S</t>
  </si>
  <si>
    <t>0932115U</t>
  </si>
  <si>
    <t>0930142Z</t>
  </si>
  <si>
    <t>0931571C</t>
  </si>
  <si>
    <t>0932228S</t>
  </si>
  <si>
    <t>0941966B</t>
  </si>
  <si>
    <t>0940131G</t>
  </si>
  <si>
    <t>0940132H</t>
  </si>
  <si>
    <t>GABRIEL PERI</t>
  </si>
  <si>
    <t>CHAMPIGNY SUR MARNE</t>
  </si>
  <si>
    <t>0940133J</t>
  </si>
  <si>
    <t>0941088X</t>
  </si>
  <si>
    <t>0942033Z</t>
  </si>
  <si>
    <t>0941354L</t>
  </si>
  <si>
    <t>0941604H</t>
  </si>
  <si>
    <t>PAULINE ROLLAND</t>
  </si>
  <si>
    <t>0940141T</t>
  </si>
  <si>
    <t>0941232D</t>
  </si>
  <si>
    <t>0941019X</t>
  </si>
  <si>
    <t>0941471N</t>
  </si>
  <si>
    <t>0941606K</t>
  </si>
  <si>
    <t>0942020K</t>
  </si>
  <si>
    <t>0941298A</t>
  </si>
  <si>
    <t>MICHELET</t>
  </si>
  <si>
    <t>0940134K</t>
  </si>
  <si>
    <t>VAL DE BIEVRE</t>
  </si>
  <si>
    <t xml:space="preserve">GENTILLY </t>
  </si>
  <si>
    <t>0940136M</t>
  </si>
  <si>
    <t>0940140S</t>
  </si>
  <si>
    <t>GOURDOU-LESEURRE</t>
  </si>
  <si>
    <t>LA VARENNE SAINT HILAIRE</t>
  </si>
  <si>
    <t>0941965A</t>
  </si>
  <si>
    <t>0941967C</t>
  </si>
  <si>
    <t>0941635S</t>
  </si>
  <si>
    <t>0941475T</t>
  </si>
  <si>
    <t>0940139R</t>
  </si>
  <si>
    <t>0941968D</t>
  </si>
  <si>
    <t>0941355M</t>
  </si>
  <si>
    <t>0940137N</t>
  </si>
  <si>
    <t>0940578T</t>
  </si>
  <si>
    <t>0940138P</t>
  </si>
  <si>
    <t>0941978P</t>
  </si>
  <si>
    <t>0941303F</t>
  </si>
  <si>
    <t>0941977N</t>
  </si>
  <si>
    <t>0940750E</t>
  </si>
  <si>
    <t>0940143V</t>
  </si>
  <si>
    <t>VINCENNES</t>
  </si>
  <si>
    <t>0940145X</t>
  </si>
  <si>
    <t>0941357P</t>
  </si>
  <si>
    <t>0940144WSEP</t>
  </si>
  <si>
    <t>0941473R</t>
  </si>
  <si>
    <t>EREA</t>
  </si>
  <si>
    <t>LEOPOLD BELLAN</t>
  </si>
  <si>
    <t>CHAMIGNY</t>
  </si>
  <si>
    <t>STENDHAL</t>
  </si>
  <si>
    <t>BONNEUIL SUR MARNE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</si>
</sst>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1" fillId="0" borderId="2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1" fillId="0" borderId="3" xfId="0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2" fillId="0" borderId="2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1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1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8" xfId="0" applyFont="1" applyFill="1" applyBorder="1" applyAlignment="1">
      <alignment horizontal="center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3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0" fillId="0" borderId="6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0" fillId="0" borderId="2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7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6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7" xfId="0" applyFon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view="pageBreakPreview" zoomScaleSheetLayoutView="100" workbookViewId="0" topLeftCell="B1">
      <pane xSplit="3" ySplit="2" topLeftCell="E42" activePane="bottomRight" state="frozen"/>
      <selection pane="topLeft" activeCell="B1" sqref="B1"/>
      <selection pane="topRight" activeCell="E1" sqref="E1"/>
      <selection pane="bottomLeft" activeCell="B42" sqref="B42"/>
      <selection pane="bottomRight" activeCell="H70" sqref="H70"/>
    </sheetView>
  </sheetViews>
  <sheetFormatPr defaultColWidth="11.421875" defaultRowHeight="12.75"/>
  <cols>
    <col min="1" max="1" width="9.57421875" style="1" customWidth="1"/>
    <col min="2" max="2" width="4.7109375" style="1" customWidth="1"/>
    <col min="3" max="3" width="32.28125" style="1" customWidth="1"/>
    <col min="4" max="4" width="25.7109375" style="1" customWidth="1"/>
    <col min="5" max="6" width="11.421875" style="1" customWidth="1"/>
    <col min="7" max="8" width="11.8515625" style="1" customWidth="1"/>
    <col min="9" max="9" width="11.421875" style="2" customWidth="1"/>
    <col min="10" max="10" width="12.57421875" style="1" customWidth="1"/>
    <col min="11" max="11" width="11.8515625" style="1" customWidth="1"/>
    <col min="12" max="12" width="11.28125" style="2" customWidth="1"/>
    <col min="13" max="13" width="12.421875" style="1" customWidth="1"/>
    <col min="14" max="16384" width="11.421875" style="1" customWidth="1"/>
  </cols>
  <sheetData>
    <row r="1" spans="5:13" ht="13.5" customHeight="1"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</row>
    <row r="2" spans="1:13" s="7" customFormat="1" ht="12.75">
      <c r="A2" s="4" t="s">
        <v>3</v>
      </c>
      <c r="B2" s="4"/>
      <c r="C2" s="4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6</v>
      </c>
      <c r="I2" s="6" t="s">
        <v>7</v>
      </c>
      <c r="J2" s="6" t="s">
        <v>8</v>
      </c>
      <c r="K2" s="6" t="s">
        <v>6</v>
      </c>
      <c r="L2" s="6" t="s">
        <v>7</v>
      </c>
      <c r="M2" s="6" t="s">
        <v>8</v>
      </c>
    </row>
    <row r="3" spans="1:13" ht="12.75">
      <c r="A3" s="8" t="s">
        <v>9</v>
      </c>
      <c r="B3" s="8" t="s">
        <v>10</v>
      </c>
      <c r="C3" s="8" t="s">
        <v>11</v>
      </c>
      <c r="D3" s="9" t="s">
        <v>12</v>
      </c>
      <c r="E3" s="10">
        <v>1630.601293464234</v>
      </c>
      <c r="F3" s="10">
        <v>292.3987065357659</v>
      </c>
      <c r="G3" s="11">
        <v>1923</v>
      </c>
      <c r="H3" s="10">
        <v>1626.2</v>
      </c>
      <c r="I3" s="10">
        <v>326.8</v>
      </c>
      <c r="J3" s="10">
        <f>I3+H3</f>
        <v>1953</v>
      </c>
      <c r="K3" s="10">
        <v>1598.72</v>
      </c>
      <c r="L3" s="10">
        <v>321.28</v>
      </c>
      <c r="M3" s="12">
        <f>L3+K3</f>
        <v>1920</v>
      </c>
    </row>
    <row r="4" spans="1:13" ht="12.75">
      <c r="A4" s="8" t="s">
        <v>13</v>
      </c>
      <c r="B4" s="8" t="s">
        <v>10</v>
      </c>
      <c r="C4" s="8" t="s">
        <v>14</v>
      </c>
      <c r="D4" s="9" t="s">
        <v>15</v>
      </c>
      <c r="E4" s="10">
        <v>1036.932</v>
      </c>
      <c r="F4" s="10">
        <v>136.068</v>
      </c>
      <c r="G4" s="11">
        <v>1173</v>
      </c>
      <c r="H4" s="10">
        <v>1081.45</v>
      </c>
      <c r="I4" s="10">
        <v>121.05</v>
      </c>
      <c r="J4" s="10">
        <f aca="true" t="shared" si="0" ref="J4:J53">I4+H4</f>
        <v>1202.5</v>
      </c>
      <c r="K4" s="10">
        <v>1057.3</v>
      </c>
      <c r="L4" s="10">
        <v>134.7</v>
      </c>
      <c r="M4" s="12">
        <f aca="true" t="shared" si="1" ref="M4:M53">L4+K4</f>
        <v>1192</v>
      </c>
    </row>
    <row r="5" spans="1:13" ht="12.75">
      <c r="A5" s="8" t="s">
        <v>16</v>
      </c>
      <c r="B5" s="8" t="s">
        <v>10</v>
      </c>
      <c r="C5" s="8" t="s">
        <v>17</v>
      </c>
      <c r="D5" s="9" t="s">
        <v>18</v>
      </c>
      <c r="E5" s="10">
        <v>1387.76</v>
      </c>
      <c r="F5" s="10">
        <v>189.24</v>
      </c>
      <c r="G5" s="11">
        <v>1577</v>
      </c>
      <c r="H5" s="10">
        <v>1499.4</v>
      </c>
      <c r="I5" s="10">
        <v>206.6</v>
      </c>
      <c r="J5" s="10">
        <f t="shared" si="0"/>
        <v>1706</v>
      </c>
      <c r="K5" s="10">
        <v>1480.06</v>
      </c>
      <c r="L5" s="10">
        <v>203.94</v>
      </c>
      <c r="M5" s="12">
        <f t="shared" si="1"/>
        <v>1684</v>
      </c>
    </row>
    <row r="6" spans="1:13" ht="12.75">
      <c r="A6" s="8" t="s">
        <v>19</v>
      </c>
      <c r="B6" s="8" t="s">
        <v>10</v>
      </c>
      <c r="C6" s="8" t="s">
        <v>20</v>
      </c>
      <c r="D6" s="9" t="s">
        <v>21</v>
      </c>
      <c r="E6" s="10">
        <v>718.7155067155068</v>
      </c>
      <c r="F6" s="10">
        <v>89.28449328449328</v>
      </c>
      <c r="G6" s="11">
        <v>808</v>
      </c>
      <c r="H6" s="10">
        <v>735.4</v>
      </c>
      <c r="I6" s="10">
        <v>93.1</v>
      </c>
      <c r="J6" s="10">
        <f t="shared" si="0"/>
        <v>828.5</v>
      </c>
      <c r="K6" s="10">
        <v>730.32</v>
      </c>
      <c r="L6" s="10">
        <v>107.68</v>
      </c>
      <c r="M6" s="12">
        <f t="shared" si="1"/>
        <v>838</v>
      </c>
    </row>
    <row r="7" spans="1:13" ht="12.75">
      <c r="A7" s="8" t="s">
        <v>22</v>
      </c>
      <c r="B7" s="8" t="s">
        <v>10</v>
      </c>
      <c r="C7" s="8" t="s">
        <v>23</v>
      </c>
      <c r="D7" s="9" t="s">
        <v>24</v>
      </c>
      <c r="E7" s="10">
        <v>65.25</v>
      </c>
      <c r="F7" s="10">
        <v>9.75</v>
      </c>
      <c r="G7" s="11">
        <v>75</v>
      </c>
      <c r="H7" s="10">
        <v>73.9</v>
      </c>
      <c r="I7" s="10">
        <v>7.1</v>
      </c>
      <c r="J7" s="10">
        <f t="shared" si="0"/>
        <v>81</v>
      </c>
      <c r="K7" s="10">
        <v>38.92</v>
      </c>
      <c r="L7" s="10">
        <v>4.08</v>
      </c>
      <c r="M7" s="12">
        <f t="shared" si="1"/>
        <v>43</v>
      </c>
    </row>
    <row r="8" spans="1:13" ht="12.75">
      <c r="A8" s="8" t="s">
        <v>25</v>
      </c>
      <c r="B8" s="8" t="s">
        <v>10</v>
      </c>
      <c r="C8" s="8" t="s">
        <v>26</v>
      </c>
      <c r="D8" s="9" t="s">
        <v>27</v>
      </c>
      <c r="E8" s="10">
        <v>851.58</v>
      </c>
      <c r="F8" s="10">
        <v>174.42</v>
      </c>
      <c r="G8" s="11">
        <v>1026</v>
      </c>
      <c r="H8" s="10">
        <v>861.75</v>
      </c>
      <c r="I8" s="10">
        <v>191.45</v>
      </c>
      <c r="J8" s="10">
        <f t="shared" si="0"/>
        <v>1053.2</v>
      </c>
      <c r="K8" s="10">
        <v>861.84</v>
      </c>
      <c r="L8" s="10">
        <v>202.16</v>
      </c>
      <c r="M8" s="12">
        <f t="shared" si="1"/>
        <v>1064</v>
      </c>
    </row>
    <row r="9" spans="1:13" ht="12.75">
      <c r="A9" s="8" t="s">
        <v>28</v>
      </c>
      <c r="B9" s="8" t="s">
        <v>10</v>
      </c>
      <c r="C9" s="8" t="s">
        <v>29</v>
      </c>
      <c r="D9" s="9" t="s">
        <v>30</v>
      </c>
      <c r="E9" s="10">
        <v>815.67</v>
      </c>
      <c r="F9" s="10">
        <v>138.33</v>
      </c>
      <c r="G9" s="11">
        <v>954</v>
      </c>
      <c r="H9" s="10">
        <v>813.6</v>
      </c>
      <c r="I9" s="10">
        <v>154.4</v>
      </c>
      <c r="J9" s="10">
        <f t="shared" si="0"/>
        <v>968</v>
      </c>
      <c r="K9" s="10">
        <v>801.55</v>
      </c>
      <c r="L9" s="10">
        <v>141.45</v>
      </c>
      <c r="M9" s="12">
        <f t="shared" si="1"/>
        <v>943</v>
      </c>
    </row>
    <row r="10" spans="1:13" ht="12.75">
      <c r="A10" s="8" t="s">
        <v>31</v>
      </c>
      <c r="B10" s="8" t="s">
        <v>10</v>
      </c>
      <c r="C10" s="8" t="s">
        <v>32</v>
      </c>
      <c r="D10" s="9" t="s">
        <v>33</v>
      </c>
      <c r="E10" s="10">
        <v>1817.2</v>
      </c>
      <c r="F10" s="10">
        <v>247.8</v>
      </c>
      <c r="G10" s="11">
        <v>2065</v>
      </c>
      <c r="H10" s="10">
        <v>1824.6</v>
      </c>
      <c r="I10" s="10">
        <v>279.4</v>
      </c>
      <c r="J10" s="10">
        <f t="shared" si="0"/>
        <v>2104</v>
      </c>
      <c r="K10" s="10">
        <v>1800.07</v>
      </c>
      <c r="L10" s="10">
        <v>280.93</v>
      </c>
      <c r="M10" s="12">
        <f t="shared" si="1"/>
        <v>2081</v>
      </c>
    </row>
    <row r="11" spans="1:13" ht="12.75">
      <c r="A11" s="8" t="s">
        <v>34</v>
      </c>
      <c r="B11" s="8" t="s">
        <v>10</v>
      </c>
      <c r="C11" s="8" t="s">
        <v>35</v>
      </c>
      <c r="D11" s="9" t="s">
        <v>33</v>
      </c>
      <c r="E11" s="10">
        <v>796.55</v>
      </c>
      <c r="F11" s="10">
        <v>98.45</v>
      </c>
      <c r="G11" s="11">
        <v>895</v>
      </c>
      <c r="H11" s="10">
        <v>807.4</v>
      </c>
      <c r="I11" s="10">
        <v>114.6</v>
      </c>
      <c r="J11" s="10">
        <f t="shared" si="0"/>
        <v>922</v>
      </c>
      <c r="K11" s="10">
        <v>826.46</v>
      </c>
      <c r="L11" s="10">
        <v>134.54</v>
      </c>
      <c r="M11" s="12">
        <f t="shared" si="1"/>
        <v>961</v>
      </c>
    </row>
    <row r="12" spans="1:13" ht="12.75">
      <c r="A12" s="8" t="s">
        <v>36</v>
      </c>
      <c r="B12" s="8" t="s">
        <v>37</v>
      </c>
      <c r="C12" s="8" t="s">
        <v>38</v>
      </c>
      <c r="D12" s="9" t="s">
        <v>33</v>
      </c>
      <c r="E12" s="10">
        <v>63.00031055900621</v>
      </c>
      <c r="F12" s="10">
        <v>16.999689440993787</v>
      </c>
      <c r="G12" s="11">
        <v>80</v>
      </c>
      <c r="H12" s="10">
        <v>65</v>
      </c>
      <c r="I12" s="10">
        <v>15</v>
      </c>
      <c r="J12" s="10">
        <f t="shared" si="0"/>
        <v>80</v>
      </c>
      <c r="K12" s="10">
        <v>64</v>
      </c>
      <c r="L12" s="10">
        <v>16</v>
      </c>
      <c r="M12" s="12">
        <f t="shared" si="1"/>
        <v>80</v>
      </c>
    </row>
    <row r="13" spans="1:13" ht="12.75">
      <c r="A13" s="8" t="s">
        <v>39</v>
      </c>
      <c r="B13" s="8" t="s">
        <v>10</v>
      </c>
      <c r="C13" s="8" t="s">
        <v>40</v>
      </c>
      <c r="D13" s="9" t="s">
        <v>41</v>
      </c>
      <c r="E13" s="10">
        <v>777</v>
      </c>
      <c r="F13" s="10">
        <v>111</v>
      </c>
      <c r="G13" s="11">
        <v>888</v>
      </c>
      <c r="H13" s="10">
        <v>800.5</v>
      </c>
      <c r="I13" s="10">
        <v>125.5</v>
      </c>
      <c r="J13" s="10">
        <f t="shared" si="0"/>
        <v>926</v>
      </c>
      <c r="K13" s="10">
        <v>820.44</v>
      </c>
      <c r="L13" s="10">
        <v>133.56</v>
      </c>
      <c r="M13" s="12">
        <f t="shared" si="1"/>
        <v>954</v>
      </c>
    </row>
    <row r="14" spans="1:13" ht="12.75">
      <c r="A14" s="8" t="s">
        <v>42</v>
      </c>
      <c r="B14" s="8" t="s">
        <v>10</v>
      </c>
      <c r="C14" s="8" t="s">
        <v>43</v>
      </c>
      <c r="D14" s="9" t="s">
        <v>44</v>
      </c>
      <c r="E14" s="10">
        <v>738.4</v>
      </c>
      <c r="F14" s="10">
        <v>184.6</v>
      </c>
      <c r="G14" s="11">
        <v>923</v>
      </c>
      <c r="H14" s="10">
        <v>747.5</v>
      </c>
      <c r="I14" s="10">
        <v>175.5</v>
      </c>
      <c r="J14" s="10">
        <f t="shared" si="0"/>
        <v>923</v>
      </c>
      <c r="K14" s="10">
        <v>741.15</v>
      </c>
      <c r="L14" s="10">
        <v>173.85</v>
      </c>
      <c r="M14" s="12">
        <f t="shared" si="1"/>
        <v>915</v>
      </c>
    </row>
    <row r="15" spans="1:13" ht="12.75">
      <c r="A15" s="8" t="s">
        <v>45</v>
      </c>
      <c r="B15" s="8" t="s">
        <v>10</v>
      </c>
      <c r="C15" s="8" t="s">
        <v>46</v>
      </c>
      <c r="D15" s="9" t="s">
        <v>47</v>
      </c>
      <c r="E15" s="10">
        <v>1359.2277330126278</v>
      </c>
      <c r="F15" s="10">
        <v>206.77226698737226</v>
      </c>
      <c r="G15" s="11">
        <v>1566</v>
      </c>
      <c r="H15" s="10">
        <v>1428.12</v>
      </c>
      <c r="I15" s="10">
        <v>231.38</v>
      </c>
      <c r="J15" s="10">
        <f t="shared" si="0"/>
        <v>1659.5</v>
      </c>
      <c r="K15" s="10">
        <v>1471.46</v>
      </c>
      <c r="L15" s="10">
        <v>239.54</v>
      </c>
      <c r="M15" s="12">
        <f t="shared" si="1"/>
        <v>1711</v>
      </c>
    </row>
    <row r="16" spans="1:13" ht="12.75">
      <c r="A16" s="8" t="s">
        <v>48</v>
      </c>
      <c r="B16" s="8" t="s">
        <v>10</v>
      </c>
      <c r="C16" s="8" t="s">
        <v>49</v>
      </c>
      <c r="D16" s="9" t="s">
        <v>47</v>
      </c>
      <c r="E16" s="10">
        <v>177.84</v>
      </c>
      <c r="F16" s="10">
        <v>50.16</v>
      </c>
      <c r="G16" s="11">
        <v>228</v>
      </c>
      <c r="H16" s="10">
        <v>191</v>
      </c>
      <c r="I16" s="10">
        <v>66</v>
      </c>
      <c r="J16" s="10">
        <f t="shared" si="0"/>
        <v>257</v>
      </c>
      <c r="K16" s="10">
        <v>181.74</v>
      </c>
      <c r="L16" s="10">
        <v>51.26</v>
      </c>
      <c r="M16" s="12">
        <f t="shared" si="1"/>
        <v>233</v>
      </c>
    </row>
    <row r="17" spans="1:13" ht="12.75">
      <c r="A17" s="8" t="s">
        <v>50</v>
      </c>
      <c r="B17" s="8" t="s">
        <v>10</v>
      </c>
      <c r="C17" s="8" t="s">
        <v>51</v>
      </c>
      <c r="D17" s="9" t="s">
        <v>52</v>
      </c>
      <c r="E17" s="10">
        <v>1106.2974559686888</v>
      </c>
      <c r="F17" s="10">
        <v>172.70254403131113</v>
      </c>
      <c r="G17" s="11">
        <v>1279</v>
      </c>
      <c r="H17" s="10">
        <v>1110.5</v>
      </c>
      <c r="I17" s="10">
        <v>193.5</v>
      </c>
      <c r="J17" s="10">
        <f t="shared" si="0"/>
        <v>1304</v>
      </c>
      <c r="K17" s="10">
        <v>1103.8</v>
      </c>
      <c r="L17" s="10">
        <v>190.2</v>
      </c>
      <c r="M17" s="12">
        <f t="shared" si="1"/>
        <v>1294</v>
      </c>
    </row>
    <row r="18" spans="1:13" ht="12.75">
      <c r="A18" s="8"/>
      <c r="B18" s="8"/>
      <c r="C18" s="8"/>
      <c r="D18" s="9" t="s">
        <v>53</v>
      </c>
      <c r="E18" s="10"/>
      <c r="F18" s="10"/>
      <c r="G18" s="11"/>
      <c r="H18" s="10">
        <v>0</v>
      </c>
      <c r="I18" s="10">
        <v>0</v>
      </c>
      <c r="J18" s="10">
        <f t="shared" si="0"/>
        <v>0</v>
      </c>
      <c r="K18" s="10">
        <v>139.2</v>
      </c>
      <c r="L18" s="10">
        <v>20.8</v>
      </c>
      <c r="M18" s="12">
        <f t="shared" si="1"/>
        <v>160</v>
      </c>
    </row>
    <row r="19" spans="1:13" ht="12.75">
      <c r="A19" s="8" t="s">
        <v>54</v>
      </c>
      <c r="B19" s="8" t="s">
        <v>10</v>
      </c>
      <c r="C19" s="8" t="s">
        <v>55</v>
      </c>
      <c r="D19" s="9" t="s">
        <v>56</v>
      </c>
      <c r="E19" s="10">
        <v>1387.932</v>
      </c>
      <c r="F19" s="10">
        <v>334.068</v>
      </c>
      <c r="G19" s="11">
        <v>1722</v>
      </c>
      <c r="H19" s="10">
        <v>1403.4</v>
      </c>
      <c r="I19" s="10">
        <v>361.1</v>
      </c>
      <c r="J19" s="10">
        <f t="shared" si="0"/>
        <v>1764.5</v>
      </c>
      <c r="K19" s="10">
        <v>1411.02</v>
      </c>
      <c r="L19" s="10">
        <v>330.98</v>
      </c>
      <c r="M19" s="12">
        <f t="shared" si="1"/>
        <v>1742</v>
      </c>
    </row>
    <row r="20" spans="1:13" ht="12.75">
      <c r="A20" s="8" t="s">
        <v>57</v>
      </c>
      <c r="B20" s="8" t="s">
        <v>10</v>
      </c>
      <c r="C20" s="8" t="s">
        <v>58</v>
      </c>
      <c r="D20" s="9" t="s">
        <v>59</v>
      </c>
      <c r="E20" s="10">
        <v>1421.31</v>
      </c>
      <c r="F20" s="10">
        <v>184.69</v>
      </c>
      <c r="G20" s="11">
        <v>1606</v>
      </c>
      <c r="H20" s="10">
        <v>1367.3</v>
      </c>
      <c r="I20" s="10">
        <v>148.7</v>
      </c>
      <c r="J20" s="10">
        <f t="shared" si="0"/>
        <v>1516</v>
      </c>
      <c r="K20" s="10">
        <v>1333.7</v>
      </c>
      <c r="L20" s="10">
        <v>173.3</v>
      </c>
      <c r="M20" s="12">
        <f t="shared" si="1"/>
        <v>1507</v>
      </c>
    </row>
    <row r="21" spans="1:13" ht="12.75">
      <c r="A21" s="8" t="s">
        <v>60</v>
      </c>
      <c r="B21" s="8" t="s">
        <v>10</v>
      </c>
      <c r="C21" s="8" t="s">
        <v>61</v>
      </c>
      <c r="D21" s="9" t="s">
        <v>61</v>
      </c>
      <c r="E21" s="10">
        <v>598.57</v>
      </c>
      <c r="F21" s="10">
        <v>68.43</v>
      </c>
      <c r="G21" s="11">
        <v>671</v>
      </c>
      <c r="H21" s="10">
        <v>614.8</v>
      </c>
      <c r="I21" s="10">
        <v>99.7</v>
      </c>
      <c r="J21" s="10">
        <f t="shared" si="0"/>
        <v>714.5</v>
      </c>
      <c r="K21" s="10">
        <v>609.68</v>
      </c>
      <c r="L21" s="10">
        <v>101.32</v>
      </c>
      <c r="M21" s="12">
        <f t="shared" si="1"/>
        <v>711</v>
      </c>
    </row>
    <row r="22" spans="1:13" ht="12.75">
      <c r="A22" s="8" t="s">
        <v>62</v>
      </c>
      <c r="B22" s="8" t="s">
        <v>10</v>
      </c>
      <c r="C22" s="8" t="s">
        <v>63</v>
      </c>
      <c r="D22" s="9" t="s">
        <v>64</v>
      </c>
      <c r="E22" s="10">
        <v>1263.68</v>
      </c>
      <c r="F22" s="10">
        <v>172.32</v>
      </c>
      <c r="G22" s="11">
        <v>1436</v>
      </c>
      <c r="H22" s="10">
        <v>1306.76</v>
      </c>
      <c r="I22" s="10">
        <v>177.24</v>
      </c>
      <c r="J22" s="10">
        <f t="shared" si="0"/>
        <v>1484</v>
      </c>
      <c r="K22" s="10">
        <v>1344.62</v>
      </c>
      <c r="L22" s="10">
        <v>212.38</v>
      </c>
      <c r="M22" s="12">
        <f t="shared" si="1"/>
        <v>1557</v>
      </c>
    </row>
    <row r="23" spans="1:13" ht="12.75">
      <c r="A23" s="8" t="s">
        <v>65</v>
      </c>
      <c r="B23" s="8" t="s">
        <v>10</v>
      </c>
      <c r="C23" s="8" t="s">
        <v>66</v>
      </c>
      <c r="D23" s="9" t="s">
        <v>67</v>
      </c>
      <c r="E23" s="10">
        <v>589.1</v>
      </c>
      <c r="F23" s="10">
        <v>95.9</v>
      </c>
      <c r="G23" s="11">
        <v>685</v>
      </c>
      <c r="H23" s="10">
        <v>597</v>
      </c>
      <c r="I23" s="10">
        <v>103</v>
      </c>
      <c r="J23" s="10">
        <f t="shared" si="0"/>
        <v>700</v>
      </c>
      <c r="K23" s="10">
        <v>587.05</v>
      </c>
      <c r="L23" s="10">
        <v>97.95</v>
      </c>
      <c r="M23" s="12">
        <f t="shared" si="1"/>
        <v>685</v>
      </c>
    </row>
    <row r="24" spans="1:13" ht="12.75">
      <c r="A24" s="8" t="s">
        <v>68</v>
      </c>
      <c r="B24" s="8" t="s">
        <v>10</v>
      </c>
      <c r="C24" s="8" t="s">
        <v>69</v>
      </c>
      <c r="D24" s="9" t="s">
        <v>70</v>
      </c>
      <c r="E24" s="10">
        <v>945.12</v>
      </c>
      <c r="F24" s="10">
        <v>110.88</v>
      </c>
      <c r="G24" s="11">
        <v>1056</v>
      </c>
      <c r="H24" s="10">
        <v>987</v>
      </c>
      <c r="I24" s="10">
        <v>112.5</v>
      </c>
      <c r="J24" s="10">
        <f t="shared" si="0"/>
        <v>1099.5</v>
      </c>
      <c r="K24" s="10">
        <v>948.5</v>
      </c>
      <c r="L24" s="10">
        <v>135.5</v>
      </c>
      <c r="M24" s="12">
        <f t="shared" si="1"/>
        <v>1084</v>
      </c>
    </row>
    <row r="25" spans="1:13" ht="12.75">
      <c r="A25" s="8" t="s">
        <v>71</v>
      </c>
      <c r="B25" s="8" t="s">
        <v>10</v>
      </c>
      <c r="C25" s="8" t="s">
        <v>72</v>
      </c>
      <c r="D25" s="9" t="s">
        <v>73</v>
      </c>
      <c r="E25" s="10">
        <v>1035.9205</v>
      </c>
      <c r="F25" s="10">
        <v>103.0795</v>
      </c>
      <c r="G25" s="11">
        <v>1139</v>
      </c>
      <c r="H25" s="10">
        <v>1076.25</v>
      </c>
      <c r="I25" s="10">
        <v>124.75</v>
      </c>
      <c r="J25" s="10">
        <f t="shared" si="0"/>
        <v>1201</v>
      </c>
      <c r="K25" s="10">
        <v>991.58</v>
      </c>
      <c r="L25" s="10">
        <v>161.42</v>
      </c>
      <c r="M25" s="12">
        <f t="shared" si="1"/>
        <v>1153</v>
      </c>
    </row>
    <row r="26" spans="1:13" ht="12.75">
      <c r="A26" s="8" t="s">
        <v>74</v>
      </c>
      <c r="B26" s="8" t="s">
        <v>10</v>
      </c>
      <c r="C26" s="8" t="s">
        <v>75</v>
      </c>
      <c r="D26" s="9" t="s">
        <v>76</v>
      </c>
      <c r="E26" s="10">
        <v>1574.743063263041</v>
      </c>
      <c r="F26" s="10">
        <v>215.25693673695892</v>
      </c>
      <c r="G26" s="11">
        <v>1790</v>
      </c>
      <c r="H26" s="10">
        <v>1630.9</v>
      </c>
      <c r="I26" s="10">
        <v>224.1</v>
      </c>
      <c r="J26" s="10">
        <f t="shared" si="0"/>
        <v>1855</v>
      </c>
      <c r="K26" s="10">
        <v>1608.9</v>
      </c>
      <c r="L26" s="10">
        <v>251.1</v>
      </c>
      <c r="M26" s="12">
        <f t="shared" si="1"/>
        <v>1860</v>
      </c>
    </row>
    <row r="27" spans="1:13" ht="12.75">
      <c r="A27" s="8" t="s">
        <v>77</v>
      </c>
      <c r="B27" s="8" t="s">
        <v>10</v>
      </c>
      <c r="C27" s="8" t="s">
        <v>78</v>
      </c>
      <c r="D27" s="9" t="s">
        <v>76</v>
      </c>
      <c r="E27" s="10">
        <v>1973.594</v>
      </c>
      <c r="F27" s="10">
        <v>337.406</v>
      </c>
      <c r="G27" s="11">
        <v>2311</v>
      </c>
      <c r="H27" s="10">
        <v>1963</v>
      </c>
      <c r="I27" s="10">
        <v>423</v>
      </c>
      <c r="J27" s="10">
        <f t="shared" si="0"/>
        <v>2386</v>
      </c>
      <c r="K27" s="10">
        <v>1941.37</v>
      </c>
      <c r="L27" s="10">
        <v>397.63</v>
      </c>
      <c r="M27" s="12">
        <f t="shared" si="1"/>
        <v>2339</v>
      </c>
    </row>
    <row r="28" spans="1:13" ht="12.75">
      <c r="A28" s="8" t="s">
        <v>79</v>
      </c>
      <c r="B28" s="8" t="s">
        <v>10</v>
      </c>
      <c r="C28" s="8" t="s">
        <v>80</v>
      </c>
      <c r="D28" s="9" t="s">
        <v>76</v>
      </c>
      <c r="E28" s="10">
        <v>1366.4546901017577</v>
      </c>
      <c r="F28" s="10">
        <v>209.54530989824238</v>
      </c>
      <c r="G28" s="11">
        <v>1576</v>
      </c>
      <c r="H28" s="10">
        <v>1378.4</v>
      </c>
      <c r="I28" s="10">
        <v>213.6</v>
      </c>
      <c r="J28" s="10">
        <f t="shared" si="0"/>
        <v>1592</v>
      </c>
      <c r="K28" s="10">
        <v>1355.06</v>
      </c>
      <c r="L28" s="10">
        <v>216.94</v>
      </c>
      <c r="M28" s="12">
        <f t="shared" si="1"/>
        <v>1572</v>
      </c>
    </row>
    <row r="29" spans="1:13" ht="12.75">
      <c r="A29" s="8" t="s">
        <v>81</v>
      </c>
      <c r="B29" s="8" t="s">
        <v>10</v>
      </c>
      <c r="C29" s="8" t="s">
        <v>82</v>
      </c>
      <c r="D29" s="9" t="s">
        <v>83</v>
      </c>
      <c r="E29" s="10">
        <v>923.32</v>
      </c>
      <c r="F29" s="10">
        <v>202.68</v>
      </c>
      <c r="G29" s="11">
        <v>1126</v>
      </c>
      <c r="H29" s="10">
        <v>936</v>
      </c>
      <c r="I29" s="10">
        <v>216</v>
      </c>
      <c r="J29" s="10">
        <f t="shared" si="0"/>
        <v>1152</v>
      </c>
      <c r="K29" s="10">
        <v>935.19</v>
      </c>
      <c r="L29" s="10">
        <v>215.81</v>
      </c>
      <c r="M29" s="12">
        <f t="shared" si="1"/>
        <v>1151</v>
      </c>
    </row>
    <row r="30" spans="1:13" ht="12.75">
      <c r="A30" s="8" t="s">
        <v>84</v>
      </c>
      <c r="B30" s="8" t="s">
        <v>10</v>
      </c>
      <c r="C30" s="8" t="s">
        <v>85</v>
      </c>
      <c r="D30" s="9" t="s">
        <v>86</v>
      </c>
      <c r="E30" s="10">
        <v>1426.9136444982423</v>
      </c>
      <c r="F30" s="10">
        <v>267.0863555017578</v>
      </c>
      <c r="G30" s="11">
        <v>1694</v>
      </c>
      <c r="H30" s="10">
        <v>1418.4</v>
      </c>
      <c r="I30" s="10">
        <v>302.6</v>
      </c>
      <c r="J30" s="10">
        <f t="shared" si="0"/>
        <v>1721</v>
      </c>
      <c r="K30" s="10">
        <v>1418.63</v>
      </c>
      <c r="L30" s="10">
        <v>282.37</v>
      </c>
      <c r="M30" s="12">
        <f t="shared" si="1"/>
        <v>1701</v>
      </c>
    </row>
    <row r="31" spans="1:13" ht="12.75">
      <c r="A31" s="8" t="s">
        <v>87</v>
      </c>
      <c r="B31" s="8" t="s">
        <v>37</v>
      </c>
      <c r="C31" s="8" t="s">
        <v>88</v>
      </c>
      <c r="D31" s="9" t="s">
        <v>86</v>
      </c>
      <c r="E31" s="10">
        <v>153</v>
      </c>
      <c r="F31" s="10">
        <v>27</v>
      </c>
      <c r="G31" s="11">
        <v>180</v>
      </c>
      <c r="H31" s="10">
        <v>144.9</v>
      </c>
      <c r="I31" s="10">
        <v>35.1</v>
      </c>
      <c r="J31" s="10">
        <f t="shared" si="0"/>
        <v>180</v>
      </c>
      <c r="K31" s="10">
        <v>143.5</v>
      </c>
      <c r="L31" s="10">
        <v>31.5</v>
      </c>
      <c r="M31" s="12">
        <f t="shared" si="1"/>
        <v>175</v>
      </c>
    </row>
    <row r="32" spans="1:13" ht="12.75">
      <c r="A32" s="8" t="s">
        <v>89</v>
      </c>
      <c r="B32" s="8" t="s">
        <v>10</v>
      </c>
      <c r="C32" s="8" t="s">
        <v>90</v>
      </c>
      <c r="D32" s="9" t="s">
        <v>91</v>
      </c>
      <c r="E32" s="10">
        <v>1237.9483870967742</v>
      </c>
      <c r="F32" s="10">
        <v>168.0516129032258</v>
      </c>
      <c r="G32" s="11">
        <v>1406</v>
      </c>
      <c r="H32" s="10">
        <v>1327</v>
      </c>
      <c r="I32" s="10">
        <v>166</v>
      </c>
      <c r="J32" s="10">
        <f t="shared" si="0"/>
        <v>1493</v>
      </c>
      <c r="K32" s="10">
        <v>1302.35</v>
      </c>
      <c r="L32" s="10">
        <v>182.65</v>
      </c>
      <c r="M32" s="12">
        <f t="shared" si="1"/>
        <v>1485</v>
      </c>
    </row>
    <row r="33" spans="1:13" ht="12.75">
      <c r="A33" s="8" t="s">
        <v>92</v>
      </c>
      <c r="B33" s="8" t="s">
        <v>10</v>
      </c>
      <c r="C33" s="8" t="s">
        <v>93</v>
      </c>
      <c r="D33" s="9" t="s">
        <v>94</v>
      </c>
      <c r="E33" s="10">
        <v>1046.62</v>
      </c>
      <c r="F33" s="10">
        <v>170.38</v>
      </c>
      <c r="G33" s="11">
        <v>1217</v>
      </c>
      <c r="H33" s="10">
        <v>1030</v>
      </c>
      <c r="I33" s="10">
        <v>200</v>
      </c>
      <c r="J33" s="10">
        <f t="shared" si="0"/>
        <v>1230</v>
      </c>
      <c r="K33" s="10">
        <v>1027.49</v>
      </c>
      <c r="L33" s="10">
        <v>199.51</v>
      </c>
      <c r="M33" s="12">
        <f t="shared" si="1"/>
        <v>1227</v>
      </c>
    </row>
    <row r="34" spans="1:13" ht="12.75">
      <c r="A34" s="8" t="s">
        <v>95</v>
      </c>
      <c r="B34" s="8" t="s">
        <v>10</v>
      </c>
      <c r="C34" s="8" t="s">
        <v>96</v>
      </c>
      <c r="D34" s="9" t="s">
        <v>97</v>
      </c>
      <c r="E34" s="10">
        <v>1377.85</v>
      </c>
      <c r="F34" s="10">
        <v>243.15</v>
      </c>
      <c r="G34" s="11">
        <v>1621</v>
      </c>
      <c r="H34" s="10">
        <v>1387.25</v>
      </c>
      <c r="I34" s="10">
        <v>273.25</v>
      </c>
      <c r="J34" s="10">
        <f t="shared" si="0"/>
        <v>1660.5</v>
      </c>
      <c r="K34" s="10">
        <v>1401.03</v>
      </c>
      <c r="L34" s="10">
        <v>275.97</v>
      </c>
      <c r="M34" s="12">
        <f t="shared" si="1"/>
        <v>1677</v>
      </c>
    </row>
    <row r="35" spans="1:13" ht="12.75">
      <c r="A35" s="8" t="s">
        <v>98</v>
      </c>
      <c r="B35" s="8" t="s">
        <v>10</v>
      </c>
      <c r="C35" s="8" t="s">
        <v>99</v>
      </c>
      <c r="D35" s="9" t="s">
        <v>97</v>
      </c>
      <c r="E35" s="10">
        <v>210.6</v>
      </c>
      <c r="F35" s="10">
        <v>49.4</v>
      </c>
      <c r="G35" s="11">
        <v>260</v>
      </c>
      <c r="H35" s="10">
        <v>214.5</v>
      </c>
      <c r="I35" s="10">
        <v>54.5</v>
      </c>
      <c r="J35" s="10">
        <f t="shared" si="0"/>
        <v>269</v>
      </c>
      <c r="K35" s="10">
        <v>206.53</v>
      </c>
      <c r="L35" s="10">
        <v>52.47</v>
      </c>
      <c r="M35" s="12">
        <f t="shared" si="1"/>
        <v>259</v>
      </c>
    </row>
    <row r="36" spans="1:13" ht="12.75">
      <c r="A36" s="8" t="s">
        <v>100</v>
      </c>
      <c r="B36" s="8" t="s">
        <v>10</v>
      </c>
      <c r="C36" s="8" t="s">
        <v>101</v>
      </c>
      <c r="D36" s="9" t="s">
        <v>102</v>
      </c>
      <c r="E36" s="10">
        <v>576.7865986890022</v>
      </c>
      <c r="F36" s="10">
        <v>103.21340131099781</v>
      </c>
      <c r="G36" s="11">
        <v>680</v>
      </c>
      <c r="H36" s="10">
        <v>619.8</v>
      </c>
      <c r="I36" s="10">
        <v>112.2</v>
      </c>
      <c r="J36" s="10">
        <f t="shared" si="0"/>
        <v>732</v>
      </c>
      <c r="K36" s="10">
        <v>622.44</v>
      </c>
      <c r="L36" s="10">
        <v>118.56</v>
      </c>
      <c r="M36" s="12">
        <f t="shared" si="1"/>
        <v>741</v>
      </c>
    </row>
    <row r="37" spans="1:13" ht="12.75">
      <c r="A37" s="8" t="s">
        <v>103</v>
      </c>
      <c r="B37" s="8" t="s">
        <v>10</v>
      </c>
      <c r="C37" s="8" t="s">
        <v>104</v>
      </c>
      <c r="D37" s="9" t="s">
        <v>105</v>
      </c>
      <c r="E37" s="10">
        <v>1082.281</v>
      </c>
      <c r="F37" s="10">
        <v>131.719</v>
      </c>
      <c r="G37" s="11">
        <v>1214</v>
      </c>
      <c r="H37" s="10">
        <v>1069.4</v>
      </c>
      <c r="I37" s="10">
        <v>114.85</v>
      </c>
      <c r="J37" s="10">
        <f t="shared" si="0"/>
        <v>1184.25</v>
      </c>
      <c r="K37" s="10">
        <v>1074.39</v>
      </c>
      <c r="L37" s="10">
        <v>139.61</v>
      </c>
      <c r="M37" s="12">
        <f t="shared" si="1"/>
        <v>1214</v>
      </c>
    </row>
    <row r="38" spans="1:13" ht="12.75">
      <c r="A38" s="8" t="s">
        <v>106</v>
      </c>
      <c r="B38" s="8" t="s">
        <v>10</v>
      </c>
      <c r="C38" s="8" t="s">
        <v>107</v>
      </c>
      <c r="D38" s="9" t="s">
        <v>108</v>
      </c>
      <c r="E38" s="10">
        <v>880.6679759704251</v>
      </c>
      <c r="F38" s="10">
        <v>116.33202402957487</v>
      </c>
      <c r="G38" s="11">
        <v>997</v>
      </c>
      <c r="H38" s="10">
        <v>883.25</v>
      </c>
      <c r="I38" s="10">
        <v>122.75</v>
      </c>
      <c r="J38" s="10">
        <f t="shared" si="0"/>
        <v>1006</v>
      </c>
      <c r="K38" s="10">
        <v>859.99</v>
      </c>
      <c r="L38" s="10">
        <v>131.01</v>
      </c>
      <c r="M38" s="12">
        <f t="shared" si="1"/>
        <v>991</v>
      </c>
    </row>
    <row r="39" spans="1:13" ht="12.75">
      <c r="A39" s="8" t="s">
        <v>109</v>
      </c>
      <c r="B39" s="8" t="s">
        <v>10</v>
      </c>
      <c r="C39" s="8" t="s">
        <v>110</v>
      </c>
      <c r="D39" s="9" t="s">
        <v>111</v>
      </c>
      <c r="E39" s="10">
        <v>605.02</v>
      </c>
      <c r="F39" s="10">
        <v>70.98</v>
      </c>
      <c r="G39" s="11">
        <v>676</v>
      </c>
      <c r="H39" s="10">
        <v>636.5</v>
      </c>
      <c r="I39" s="10">
        <v>82.5</v>
      </c>
      <c r="J39" s="10">
        <f t="shared" si="0"/>
        <v>719</v>
      </c>
      <c r="K39" s="10">
        <v>597.63</v>
      </c>
      <c r="L39" s="10">
        <v>85.37</v>
      </c>
      <c r="M39" s="12">
        <f t="shared" si="1"/>
        <v>683</v>
      </c>
    </row>
    <row r="40" spans="1:13" ht="12.75">
      <c r="A40" s="8" t="s">
        <v>112</v>
      </c>
      <c r="B40" s="8" t="s">
        <v>37</v>
      </c>
      <c r="C40" s="8" t="s">
        <v>113</v>
      </c>
      <c r="D40" s="9" t="s">
        <v>114</v>
      </c>
      <c r="E40" s="10">
        <v>111.972</v>
      </c>
      <c r="F40" s="10">
        <v>17.028000000000002</v>
      </c>
      <c r="G40" s="11">
        <v>129</v>
      </c>
      <c r="H40" s="10">
        <v>117</v>
      </c>
      <c r="I40" s="10">
        <v>12</v>
      </c>
      <c r="J40" s="10">
        <f t="shared" si="0"/>
        <v>129</v>
      </c>
      <c r="K40" s="10">
        <v>108.75</v>
      </c>
      <c r="L40" s="10">
        <v>16.25</v>
      </c>
      <c r="M40" s="12">
        <f t="shared" si="1"/>
        <v>125</v>
      </c>
    </row>
    <row r="41" spans="1:13" ht="12.75">
      <c r="A41" s="8" t="s">
        <v>115</v>
      </c>
      <c r="B41" s="8" t="s">
        <v>10</v>
      </c>
      <c r="C41" s="8" t="s">
        <v>116</v>
      </c>
      <c r="D41" s="9" t="s">
        <v>117</v>
      </c>
      <c r="E41" s="10">
        <v>1035.3</v>
      </c>
      <c r="F41" s="10">
        <v>154.7</v>
      </c>
      <c r="G41" s="11">
        <v>1190</v>
      </c>
      <c r="H41" s="10">
        <v>1109.9</v>
      </c>
      <c r="I41" s="10">
        <v>176.1</v>
      </c>
      <c r="J41" s="10">
        <f t="shared" si="0"/>
        <v>1286</v>
      </c>
      <c r="K41" s="10">
        <v>1095.64</v>
      </c>
      <c r="L41" s="10">
        <v>178.36</v>
      </c>
      <c r="M41" s="12">
        <f t="shared" si="1"/>
        <v>1274</v>
      </c>
    </row>
    <row r="42" spans="1:13" ht="12.75">
      <c r="A42" s="8" t="s">
        <v>118</v>
      </c>
      <c r="B42" s="8" t="s">
        <v>10</v>
      </c>
      <c r="C42" s="8" t="s">
        <v>119</v>
      </c>
      <c r="D42" s="9" t="s">
        <v>120</v>
      </c>
      <c r="E42" s="10">
        <v>801.52</v>
      </c>
      <c r="F42" s="10">
        <v>130.48</v>
      </c>
      <c r="G42" s="11">
        <v>932</v>
      </c>
      <c r="H42" s="10">
        <v>848.9</v>
      </c>
      <c r="I42" s="10">
        <v>144.6</v>
      </c>
      <c r="J42" s="10">
        <f t="shared" si="0"/>
        <v>993.5</v>
      </c>
      <c r="K42" s="10">
        <v>842.49</v>
      </c>
      <c r="L42" s="10">
        <v>143.51</v>
      </c>
      <c r="M42" s="12">
        <f t="shared" si="1"/>
        <v>986</v>
      </c>
    </row>
    <row r="43" spans="1:13" ht="12.75">
      <c r="A43" s="8" t="s">
        <v>121</v>
      </c>
      <c r="B43" s="8" t="s">
        <v>10</v>
      </c>
      <c r="C43" s="8" t="s">
        <v>122</v>
      </c>
      <c r="D43" s="9" t="s">
        <v>123</v>
      </c>
      <c r="E43" s="10">
        <v>735.68</v>
      </c>
      <c r="F43" s="10">
        <v>100.32</v>
      </c>
      <c r="G43" s="11">
        <v>836</v>
      </c>
      <c r="H43" s="10">
        <v>722</v>
      </c>
      <c r="I43" s="10">
        <v>81</v>
      </c>
      <c r="J43" s="10">
        <f t="shared" si="0"/>
        <v>803</v>
      </c>
      <c r="K43" s="10">
        <v>680.55</v>
      </c>
      <c r="L43" s="10">
        <v>95.45</v>
      </c>
      <c r="M43" s="12">
        <f t="shared" si="1"/>
        <v>776</v>
      </c>
    </row>
    <row r="44" spans="1:13" ht="12.75">
      <c r="A44" s="8" t="s">
        <v>124</v>
      </c>
      <c r="B44" s="8" t="s">
        <v>10</v>
      </c>
      <c r="C44" s="8" t="s">
        <v>125</v>
      </c>
      <c r="D44" s="9" t="s">
        <v>126</v>
      </c>
      <c r="E44" s="10">
        <v>1859.104</v>
      </c>
      <c r="F44" s="10">
        <v>272.896</v>
      </c>
      <c r="G44" s="11">
        <v>2132</v>
      </c>
      <c r="H44" s="10">
        <v>1887.7</v>
      </c>
      <c r="I44" s="10">
        <v>275.3</v>
      </c>
      <c r="J44" s="10">
        <f t="shared" si="0"/>
        <v>2163</v>
      </c>
      <c r="K44" s="10">
        <v>1774.33</v>
      </c>
      <c r="L44" s="10">
        <v>281.67</v>
      </c>
      <c r="M44" s="12">
        <f t="shared" si="1"/>
        <v>2056</v>
      </c>
    </row>
    <row r="45" spans="1:13" ht="12.75">
      <c r="A45" s="8" t="s">
        <v>127</v>
      </c>
      <c r="B45" s="8" t="s">
        <v>10</v>
      </c>
      <c r="C45" s="8" t="s">
        <v>128</v>
      </c>
      <c r="D45" s="9" t="s">
        <v>129</v>
      </c>
      <c r="E45" s="10">
        <v>651.02</v>
      </c>
      <c r="F45" s="10">
        <v>105.98</v>
      </c>
      <c r="G45" s="11">
        <v>757</v>
      </c>
      <c r="H45" s="10">
        <v>673</v>
      </c>
      <c r="I45" s="10">
        <v>132</v>
      </c>
      <c r="J45" s="10">
        <f t="shared" si="0"/>
        <v>805</v>
      </c>
      <c r="K45" s="10">
        <v>665.28</v>
      </c>
      <c r="L45" s="10">
        <v>126.72</v>
      </c>
      <c r="M45" s="12">
        <f t="shared" si="1"/>
        <v>792</v>
      </c>
    </row>
    <row r="46" spans="1:13" ht="12.75">
      <c r="A46" s="8" t="s">
        <v>130</v>
      </c>
      <c r="B46" s="8" t="s">
        <v>10</v>
      </c>
      <c r="C46" s="8" t="s">
        <v>131</v>
      </c>
      <c r="D46" s="9" t="s">
        <v>132</v>
      </c>
      <c r="E46" s="10">
        <v>930.16</v>
      </c>
      <c r="F46" s="10">
        <v>126.84</v>
      </c>
      <c r="G46" s="11">
        <v>1057</v>
      </c>
      <c r="H46" s="10">
        <v>936.5</v>
      </c>
      <c r="I46" s="10">
        <v>136</v>
      </c>
      <c r="J46" s="10">
        <f t="shared" si="0"/>
        <v>1072.5</v>
      </c>
      <c r="K46" s="10">
        <v>929.95</v>
      </c>
      <c r="L46" s="10">
        <v>135.05</v>
      </c>
      <c r="M46" s="12">
        <f t="shared" si="1"/>
        <v>1065</v>
      </c>
    </row>
    <row r="47" spans="1:13" ht="12.75">
      <c r="A47" s="8" t="s">
        <v>133</v>
      </c>
      <c r="B47" s="8" t="s">
        <v>37</v>
      </c>
      <c r="C47" s="8" t="s">
        <v>134</v>
      </c>
      <c r="D47" s="9" t="s">
        <v>132</v>
      </c>
      <c r="E47" s="10">
        <v>119.145</v>
      </c>
      <c r="F47" s="10">
        <v>21.855</v>
      </c>
      <c r="G47" s="11">
        <v>141</v>
      </c>
      <c r="H47" s="10">
        <v>123</v>
      </c>
      <c r="I47" s="10">
        <v>29</v>
      </c>
      <c r="J47" s="10">
        <f t="shared" si="0"/>
        <v>152</v>
      </c>
      <c r="K47" s="10">
        <v>124.61</v>
      </c>
      <c r="L47" s="10">
        <v>29.39</v>
      </c>
      <c r="M47" s="12">
        <f t="shared" si="1"/>
        <v>154</v>
      </c>
    </row>
    <row r="48" spans="1:13" ht="12.75">
      <c r="A48" s="8" t="s">
        <v>135</v>
      </c>
      <c r="B48" s="8" t="s">
        <v>10</v>
      </c>
      <c r="C48" s="8" t="s">
        <v>136</v>
      </c>
      <c r="D48" s="9" t="s">
        <v>137</v>
      </c>
      <c r="E48" s="10">
        <v>799.8</v>
      </c>
      <c r="F48" s="10">
        <v>130.2</v>
      </c>
      <c r="G48" s="11">
        <v>930</v>
      </c>
      <c r="H48" s="10">
        <v>830.9</v>
      </c>
      <c r="I48" s="10">
        <v>144.1</v>
      </c>
      <c r="J48" s="10">
        <f t="shared" si="0"/>
        <v>975</v>
      </c>
      <c r="K48" s="10">
        <v>854.56</v>
      </c>
      <c r="L48" s="10">
        <v>148.44</v>
      </c>
      <c r="M48" s="12">
        <f t="shared" si="1"/>
        <v>1003</v>
      </c>
    </row>
    <row r="49" spans="1:13" ht="12.75">
      <c r="A49" s="8" t="s">
        <v>138</v>
      </c>
      <c r="B49" s="8" t="s">
        <v>10</v>
      </c>
      <c r="C49" s="8"/>
      <c r="D49" s="9" t="s">
        <v>139</v>
      </c>
      <c r="E49" s="10">
        <v>943.02</v>
      </c>
      <c r="F49" s="10">
        <v>172.98</v>
      </c>
      <c r="G49" s="11">
        <v>1116</v>
      </c>
      <c r="H49" s="10">
        <v>941.5</v>
      </c>
      <c r="I49" s="10">
        <v>184.5</v>
      </c>
      <c r="J49" s="10">
        <f t="shared" si="0"/>
        <v>1126</v>
      </c>
      <c r="K49" s="10">
        <v>851.2</v>
      </c>
      <c r="L49" s="10">
        <v>166.8</v>
      </c>
      <c r="M49" s="12">
        <f t="shared" si="1"/>
        <v>1018</v>
      </c>
    </row>
    <row r="50" spans="1:13" ht="12.75">
      <c r="A50" s="8" t="s">
        <v>140</v>
      </c>
      <c r="B50" s="8" t="s">
        <v>10</v>
      </c>
      <c r="C50" s="8" t="s">
        <v>141</v>
      </c>
      <c r="D50" s="9" t="s">
        <v>142</v>
      </c>
      <c r="E50" s="10">
        <v>713.125</v>
      </c>
      <c r="F50" s="10">
        <v>101.875</v>
      </c>
      <c r="G50" s="11">
        <v>815</v>
      </c>
      <c r="H50" s="10">
        <v>739.15</v>
      </c>
      <c r="I50" s="10">
        <v>124.85</v>
      </c>
      <c r="J50" s="10">
        <f t="shared" si="0"/>
        <v>864</v>
      </c>
      <c r="K50" s="10">
        <v>735.28</v>
      </c>
      <c r="L50" s="10">
        <v>127.72</v>
      </c>
      <c r="M50" s="12">
        <f t="shared" si="1"/>
        <v>863</v>
      </c>
    </row>
    <row r="51" spans="1:13" ht="12.75">
      <c r="A51" s="8" t="s">
        <v>143</v>
      </c>
      <c r="B51" s="8" t="s">
        <v>10</v>
      </c>
      <c r="C51" s="8" t="s">
        <v>144</v>
      </c>
      <c r="D51" s="9" t="s">
        <v>142</v>
      </c>
      <c r="E51" s="10">
        <v>181.14754098360655</v>
      </c>
      <c r="F51" s="10">
        <v>26.852459016393443</v>
      </c>
      <c r="G51" s="11">
        <v>208</v>
      </c>
      <c r="H51" s="10">
        <v>159</v>
      </c>
      <c r="I51" s="10">
        <v>9</v>
      </c>
      <c r="J51" s="10">
        <f t="shared" si="0"/>
        <v>168</v>
      </c>
      <c r="K51" s="10">
        <v>73.8</v>
      </c>
      <c r="L51" s="10">
        <v>8.2</v>
      </c>
      <c r="M51" s="12">
        <f t="shared" si="1"/>
        <v>82</v>
      </c>
    </row>
    <row r="52" spans="1:13" ht="12.75">
      <c r="A52" s="8" t="s">
        <v>145</v>
      </c>
      <c r="B52" s="8" t="s">
        <v>10</v>
      </c>
      <c r="C52" s="8" t="s">
        <v>146</v>
      </c>
      <c r="D52" s="8" t="s">
        <v>147</v>
      </c>
      <c r="E52" s="10">
        <v>452.3862077003769</v>
      </c>
      <c r="F52" s="10">
        <v>92.61379229962314</v>
      </c>
      <c r="G52" s="11">
        <v>545</v>
      </c>
      <c r="H52" s="10">
        <v>468.9</v>
      </c>
      <c r="I52" s="10">
        <v>92.6</v>
      </c>
      <c r="J52" s="10">
        <f t="shared" si="0"/>
        <v>561.5</v>
      </c>
      <c r="K52" s="10">
        <v>497.17</v>
      </c>
      <c r="L52" s="10">
        <v>101.83</v>
      </c>
      <c r="M52" s="12">
        <f t="shared" si="1"/>
        <v>599</v>
      </c>
    </row>
    <row r="53" spans="1:13" ht="13.5">
      <c r="A53" s="13" t="s">
        <v>148</v>
      </c>
      <c r="B53" s="13" t="s">
        <v>10</v>
      </c>
      <c r="C53" s="13" t="s">
        <v>149</v>
      </c>
      <c r="D53" s="13" t="s">
        <v>150</v>
      </c>
      <c r="E53" s="14">
        <v>947.43</v>
      </c>
      <c r="F53" s="14">
        <v>141.57</v>
      </c>
      <c r="G53" s="15">
        <v>1089</v>
      </c>
      <c r="H53" s="14">
        <v>961</v>
      </c>
      <c r="I53" s="14">
        <v>145.25</v>
      </c>
      <c r="J53" s="10">
        <f t="shared" si="0"/>
        <v>1106.25</v>
      </c>
      <c r="K53" s="14">
        <v>942.85</v>
      </c>
      <c r="L53" s="14">
        <v>147.15</v>
      </c>
      <c r="M53" s="12">
        <f t="shared" si="1"/>
        <v>1090</v>
      </c>
    </row>
    <row r="54" spans="1:13" s="19" customFormat="1" ht="13.5">
      <c r="A54" s="16" t="s">
        <v>151</v>
      </c>
      <c r="B54" s="16"/>
      <c r="C54" s="16"/>
      <c r="D54" s="16"/>
      <c r="E54" s="17">
        <f>SUM(E3:E53)</f>
        <v>45300.265908023284</v>
      </c>
      <c r="F54" s="17">
        <f>SUM(F3:F53)</f>
        <v>7095.7340919767075</v>
      </c>
      <c r="G54" s="17">
        <f>SUM(G3:G53)</f>
        <v>52400</v>
      </c>
      <c r="H54" s="18">
        <f aca="true" t="shared" si="2" ref="H54:M54">SUM(H3:H53)</f>
        <v>46176.58000000001</v>
      </c>
      <c r="I54" s="17">
        <f t="shared" si="2"/>
        <v>7655.120000000003</v>
      </c>
      <c r="J54" s="17">
        <f t="shared" si="2"/>
        <v>53831.7</v>
      </c>
      <c r="K54" s="18">
        <f t="shared" si="2"/>
        <v>45614.13999999999</v>
      </c>
      <c r="L54" s="17">
        <f t="shared" si="2"/>
        <v>7855.860000000001</v>
      </c>
      <c r="M54" s="17">
        <f t="shared" si="2"/>
        <v>53470</v>
      </c>
    </row>
    <row r="55" spans="1:13" s="24" customFormat="1" ht="12.75">
      <c r="A55" s="20" t="s">
        <v>152</v>
      </c>
      <c r="B55" s="20" t="s">
        <v>10</v>
      </c>
      <c r="C55" s="20" t="s">
        <v>153</v>
      </c>
      <c r="D55" s="21" t="s">
        <v>154</v>
      </c>
      <c r="E55" s="22">
        <v>1229</v>
      </c>
      <c r="F55" s="22">
        <v>151</v>
      </c>
      <c r="G55" s="22">
        <v>1381</v>
      </c>
      <c r="H55" s="23">
        <v>1261.8</v>
      </c>
      <c r="I55" s="23">
        <v>188.7</v>
      </c>
      <c r="J55" s="23">
        <f>I55+H55</f>
        <v>1450.5</v>
      </c>
      <c r="K55" s="23">
        <v>1335.35</v>
      </c>
      <c r="L55" s="23">
        <v>235.65</v>
      </c>
      <c r="M55" s="23">
        <f>L55+K55</f>
        <v>1571</v>
      </c>
    </row>
    <row r="56" spans="1:13" s="24" customFormat="1" ht="12.75">
      <c r="A56" s="25" t="s">
        <v>155</v>
      </c>
      <c r="B56" s="25" t="s">
        <v>10</v>
      </c>
      <c r="C56" s="25" t="s">
        <v>156</v>
      </c>
      <c r="D56" s="26" t="s">
        <v>154</v>
      </c>
      <c r="E56" s="27">
        <v>0</v>
      </c>
      <c r="F56" s="27">
        <v>0</v>
      </c>
      <c r="G56" s="27">
        <v>0</v>
      </c>
      <c r="H56" s="28"/>
      <c r="I56" s="28"/>
      <c r="J56" s="23">
        <f aca="true" t="shared" si="3" ref="J56:J106">I56+H56</f>
        <v>0</v>
      </c>
      <c r="K56" s="28"/>
      <c r="L56" s="28"/>
      <c r="M56" s="23">
        <f aca="true" t="shared" si="4" ref="M56:M106">L56+K56</f>
        <v>0</v>
      </c>
    </row>
    <row r="57" spans="1:13" s="24" customFormat="1" ht="12.75">
      <c r="A57" s="25" t="s">
        <v>157</v>
      </c>
      <c r="B57" s="25" t="s">
        <v>10</v>
      </c>
      <c r="C57" s="25" t="s">
        <v>158</v>
      </c>
      <c r="D57" s="26" t="s">
        <v>159</v>
      </c>
      <c r="E57" s="27">
        <v>1645</v>
      </c>
      <c r="F57" s="27">
        <v>301</v>
      </c>
      <c r="G57" s="27">
        <v>1947</v>
      </c>
      <c r="H57" s="28">
        <v>1677.4</v>
      </c>
      <c r="I57" s="28">
        <v>264.26</v>
      </c>
      <c r="J57" s="23">
        <f t="shared" si="3"/>
        <v>1941.66</v>
      </c>
      <c r="K57" s="28">
        <v>1677.34</v>
      </c>
      <c r="L57" s="28">
        <v>300.66</v>
      </c>
      <c r="M57" s="23">
        <f t="shared" si="4"/>
        <v>1978</v>
      </c>
    </row>
    <row r="58" spans="1:13" s="24" customFormat="1" ht="12.75">
      <c r="A58" s="25" t="s">
        <v>160</v>
      </c>
      <c r="B58" s="25" t="s">
        <v>10</v>
      </c>
      <c r="C58" s="25" t="s">
        <v>161</v>
      </c>
      <c r="D58" s="26" t="s">
        <v>162</v>
      </c>
      <c r="E58" s="27">
        <v>1478</v>
      </c>
      <c r="F58" s="27">
        <v>215</v>
      </c>
      <c r="G58" s="27">
        <v>1694</v>
      </c>
      <c r="H58" s="28">
        <v>1478.5</v>
      </c>
      <c r="I58" s="28">
        <v>233.5</v>
      </c>
      <c r="J58" s="23">
        <f t="shared" si="3"/>
        <v>1712</v>
      </c>
      <c r="K58" s="28">
        <v>1475.91</v>
      </c>
      <c r="L58" s="28">
        <v>233.09</v>
      </c>
      <c r="M58" s="23">
        <f t="shared" si="4"/>
        <v>1709</v>
      </c>
    </row>
    <row r="59" spans="1:13" s="24" customFormat="1" ht="12.75">
      <c r="A59" s="25" t="s">
        <v>163</v>
      </c>
      <c r="B59" s="25" t="s">
        <v>10</v>
      </c>
      <c r="C59" s="25" t="s">
        <v>164</v>
      </c>
      <c r="D59" s="26" t="s">
        <v>162</v>
      </c>
      <c r="E59" s="27">
        <v>2515</v>
      </c>
      <c r="F59" s="27">
        <v>552</v>
      </c>
      <c r="G59" s="27">
        <v>3068</v>
      </c>
      <c r="H59" s="28">
        <v>2553</v>
      </c>
      <c r="I59" s="28">
        <v>537</v>
      </c>
      <c r="J59" s="23">
        <f t="shared" si="3"/>
        <v>3090</v>
      </c>
      <c r="K59" s="28">
        <v>2572.83</v>
      </c>
      <c r="L59" s="28">
        <v>541.17</v>
      </c>
      <c r="M59" s="23">
        <f t="shared" si="4"/>
        <v>3114</v>
      </c>
    </row>
    <row r="60" spans="1:13" s="24" customFormat="1" ht="12.75">
      <c r="A60" s="25" t="s">
        <v>165</v>
      </c>
      <c r="B60" s="25" t="s">
        <v>10</v>
      </c>
      <c r="C60" s="25" t="s">
        <v>166</v>
      </c>
      <c r="D60" s="26" t="s">
        <v>167</v>
      </c>
      <c r="E60" s="27">
        <v>484</v>
      </c>
      <c r="F60" s="27">
        <v>66</v>
      </c>
      <c r="G60" s="27">
        <v>550</v>
      </c>
      <c r="H60" s="28">
        <v>485.5</v>
      </c>
      <c r="I60" s="28">
        <v>73.5</v>
      </c>
      <c r="J60" s="23">
        <f t="shared" si="3"/>
        <v>559</v>
      </c>
      <c r="K60" s="28">
        <v>488.48</v>
      </c>
      <c r="L60" s="28">
        <v>79.52</v>
      </c>
      <c r="M60" s="23">
        <f t="shared" si="4"/>
        <v>568</v>
      </c>
    </row>
    <row r="61" spans="1:13" s="24" customFormat="1" ht="12.75">
      <c r="A61" s="25" t="s">
        <v>168</v>
      </c>
      <c r="B61" s="25" t="s">
        <v>10</v>
      </c>
      <c r="C61" s="25" t="s">
        <v>169</v>
      </c>
      <c r="D61" s="26" t="s">
        <v>170</v>
      </c>
      <c r="E61" s="27">
        <v>1270</v>
      </c>
      <c r="F61" s="27">
        <v>232</v>
      </c>
      <c r="G61" s="27">
        <v>1503</v>
      </c>
      <c r="H61" s="28">
        <v>1310</v>
      </c>
      <c r="I61" s="28">
        <v>229</v>
      </c>
      <c r="J61" s="23">
        <f t="shared" si="3"/>
        <v>1539</v>
      </c>
      <c r="K61" s="28">
        <v>1259.04</v>
      </c>
      <c r="L61" s="28">
        <v>204.96</v>
      </c>
      <c r="M61" s="23">
        <f t="shared" si="4"/>
        <v>1464</v>
      </c>
    </row>
    <row r="62" spans="1:13" s="24" customFormat="1" ht="12.75">
      <c r="A62" s="25" t="s">
        <v>171</v>
      </c>
      <c r="B62" s="25" t="s">
        <v>10</v>
      </c>
      <c r="C62" s="25" t="s">
        <v>172</v>
      </c>
      <c r="D62" s="26" t="s">
        <v>170</v>
      </c>
      <c r="E62" s="27">
        <v>0</v>
      </c>
      <c r="F62" s="27">
        <v>0</v>
      </c>
      <c r="G62" s="27">
        <v>0</v>
      </c>
      <c r="H62" s="28"/>
      <c r="I62" s="28"/>
      <c r="J62" s="23">
        <f t="shared" si="3"/>
        <v>0</v>
      </c>
      <c r="K62" s="28"/>
      <c r="L62" s="28"/>
      <c r="M62" s="23">
        <f t="shared" si="4"/>
        <v>0</v>
      </c>
    </row>
    <row r="63" spans="1:13" s="24" customFormat="1" ht="12.75">
      <c r="A63" s="25" t="s">
        <v>173</v>
      </c>
      <c r="B63" s="25" t="s">
        <v>10</v>
      </c>
      <c r="C63" s="25" t="s">
        <v>174</v>
      </c>
      <c r="D63" s="26" t="s">
        <v>175</v>
      </c>
      <c r="E63" s="27">
        <v>0</v>
      </c>
      <c r="F63" s="27">
        <v>0</v>
      </c>
      <c r="G63" s="27">
        <v>0</v>
      </c>
      <c r="H63" s="28"/>
      <c r="I63" s="28"/>
      <c r="J63" s="23">
        <f t="shared" si="3"/>
        <v>0</v>
      </c>
      <c r="K63" s="28"/>
      <c r="L63" s="28"/>
      <c r="M63" s="23">
        <f t="shared" si="4"/>
        <v>0</v>
      </c>
    </row>
    <row r="64" spans="1:13" s="24" customFormat="1" ht="12.75">
      <c r="A64" s="25" t="s">
        <v>176</v>
      </c>
      <c r="B64" s="25" t="s">
        <v>10</v>
      </c>
      <c r="C64" s="25" t="s">
        <v>177</v>
      </c>
      <c r="D64" s="26" t="s">
        <v>178</v>
      </c>
      <c r="E64" s="27">
        <v>1546</v>
      </c>
      <c r="F64" s="27">
        <v>241</v>
      </c>
      <c r="G64" s="27">
        <v>1788</v>
      </c>
      <c r="H64" s="28">
        <v>1548.9</v>
      </c>
      <c r="I64" s="28">
        <v>271.6</v>
      </c>
      <c r="J64" s="23">
        <f t="shared" si="3"/>
        <v>1820.5</v>
      </c>
      <c r="K64" s="28">
        <v>1511.88</v>
      </c>
      <c r="L64" s="28">
        <v>246.12</v>
      </c>
      <c r="M64" s="23">
        <f t="shared" si="4"/>
        <v>1758</v>
      </c>
    </row>
    <row r="65" spans="1:13" s="24" customFormat="1" ht="12.75">
      <c r="A65" s="25" t="s">
        <v>179</v>
      </c>
      <c r="B65" s="25" t="s">
        <v>10</v>
      </c>
      <c r="C65" s="25" t="s">
        <v>180</v>
      </c>
      <c r="D65" s="26" t="s">
        <v>181</v>
      </c>
      <c r="E65" s="27">
        <v>752</v>
      </c>
      <c r="F65" s="27">
        <v>137</v>
      </c>
      <c r="G65" s="27">
        <v>890</v>
      </c>
      <c r="H65" s="28">
        <v>777</v>
      </c>
      <c r="I65" s="28">
        <v>136</v>
      </c>
      <c r="J65" s="23">
        <f t="shared" si="3"/>
        <v>913</v>
      </c>
      <c r="K65" s="28">
        <v>794.75</v>
      </c>
      <c r="L65" s="28">
        <v>140.25</v>
      </c>
      <c r="M65" s="23">
        <f t="shared" si="4"/>
        <v>935</v>
      </c>
    </row>
    <row r="66" spans="1:13" s="24" customFormat="1" ht="12.75">
      <c r="A66" s="25" t="s">
        <v>182</v>
      </c>
      <c r="B66" s="25" t="s">
        <v>10</v>
      </c>
      <c r="C66" s="25" t="s">
        <v>183</v>
      </c>
      <c r="D66" s="26" t="s">
        <v>184</v>
      </c>
      <c r="E66" s="27">
        <v>1775</v>
      </c>
      <c r="F66" s="27">
        <v>251</v>
      </c>
      <c r="G66" s="27">
        <v>2027</v>
      </c>
      <c r="H66" s="28">
        <v>1788.9</v>
      </c>
      <c r="I66" s="28">
        <v>246.6</v>
      </c>
      <c r="J66" s="23">
        <f t="shared" si="3"/>
        <v>2035.5</v>
      </c>
      <c r="K66" s="28">
        <v>1666.72</v>
      </c>
      <c r="L66" s="28">
        <v>227.28</v>
      </c>
      <c r="M66" s="23">
        <f t="shared" si="4"/>
        <v>1894</v>
      </c>
    </row>
    <row r="67" spans="1:13" s="24" customFormat="1" ht="12.75">
      <c r="A67" s="25" t="s">
        <v>185</v>
      </c>
      <c r="B67" s="25" t="s">
        <v>10</v>
      </c>
      <c r="C67" s="25" t="s">
        <v>186</v>
      </c>
      <c r="D67" s="26" t="s">
        <v>184</v>
      </c>
      <c r="E67" s="27">
        <v>118</v>
      </c>
      <c r="F67" s="27">
        <v>43</v>
      </c>
      <c r="G67" s="27">
        <v>162</v>
      </c>
      <c r="H67" s="28">
        <v>135</v>
      </c>
      <c r="I67" s="28">
        <v>44</v>
      </c>
      <c r="J67" s="23">
        <f t="shared" si="3"/>
        <v>179</v>
      </c>
      <c r="K67" s="28">
        <v>155.25</v>
      </c>
      <c r="L67" s="28">
        <v>51.75</v>
      </c>
      <c r="M67" s="23">
        <f t="shared" si="4"/>
        <v>207</v>
      </c>
    </row>
    <row r="68" spans="1:13" s="24" customFormat="1" ht="12.75">
      <c r="A68" s="25" t="s">
        <v>187</v>
      </c>
      <c r="B68" s="25" t="s">
        <v>10</v>
      </c>
      <c r="C68" s="25" t="s">
        <v>188</v>
      </c>
      <c r="D68" s="26" t="s">
        <v>189</v>
      </c>
      <c r="E68" s="27">
        <v>233</v>
      </c>
      <c r="F68" s="27">
        <v>68</v>
      </c>
      <c r="G68" s="27">
        <v>302</v>
      </c>
      <c r="H68" s="28">
        <v>235.5</v>
      </c>
      <c r="I68" s="28">
        <v>75.5</v>
      </c>
      <c r="J68" s="23">
        <f t="shared" si="3"/>
        <v>311</v>
      </c>
      <c r="K68" s="28">
        <v>234.86</v>
      </c>
      <c r="L68" s="28">
        <v>72.14</v>
      </c>
      <c r="M68" s="23">
        <f t="shared" si="4"/>
        <v>307</v>
      </c>
    </row>
    <row r="69" spans="1:13" s="24" customFormat="1" ht="12.75">
      <c r="A69" s="25" t="s">
        <v>190</v>
      </c>
      <c r="B69" s="25" t="s">
        <v>10</v>
      </c>
      <c r="C69" s="25" t="s">
        <v>191</v>
      </c>
      <c r="D69" s="26" t="s">
        <v>192</v>
      </c>
      <c r="E69" s="27">
        <v>1769</v>
      </c>
      <c r="F69" s="27">
        <v>277</v>
      </c>
      <c r="G69" s="27">
        <v>2047</v>
      </c>
      <c r="H69" s="28">
        <v>1854.48</v>
      </c>
      <c r="I69" s="28">
        <v>335.02</v>
      </c>
      <c r="J69" s="23">
        <f t="shared" si="3"/>
        <v>2189.5</v>
      </c>
      <c r="K69" s="28">
        <v>1818.6</v>
      </c>
      <c r="L69" s="28">
        <v>346.4</v>
      </c>
      <c r="M69" s="23">
        <f t="shared" si="4"/>
        <v>2165</v>
      </c>
    </row>
    <row r="70" spans="1:13" s="24" customFormat="1" ht="12.75">
      <c r="A70" s="25" t="s">
        <v>193</v>
      </c>
      <c r="B70" s="25" t="s">
        <v>10</v>
      </c>
      <c r="C70" s="25" t="s">
        <v>194</v>
      </c>
      <c r="D70" s="26" t="s">
        <v>195</v>
      </c>
      <c r="E70" s="27">
        <v>1589</v>
      </c>
      <c r="F70" s="27">
        <v>227</v>
      </c>
      <c r="G70" s="27">
        <v>1817</v>
      </c>
      <c r="H70" s="28">
        <v>1638.2</v>
      </c>
      <c r="I70" s="28">
        <v>235.8</v>
      </c>
      <c r="J70" s="23">
        <f t="shared" si="3"/>
        <v>1874</v>
      </c>
      <c r="K70" s="28">
        <v>1591.92</v>
      </c>
      <c r="L70" s="28">
        <v>229.08</v>
      </c>
      <c r="M70" s="23">
        <f t="shared" si="4"/>
        <v>1821</v>
      </c>
    </row>
    <row r="71" spans="1:13" s="24" customFormat="1" ht="12.75">
      <c r="A71" s="25" t="s">
        <v>196</v>
      </c>
      <c r="B71" s="25" t="s">
        <v>37</v>
      </c>
      <c r="C71" s="25" t="s">
        <v>197</v>
      </c>
      <c r="D71" s="26" t="s">
        <v>195</v>
      </c>
      <c r="E71" s="27">
        <v>0</v>
      </c>
      <c r="F71" s="27">
        <v>0</v>
      </c>
      <c r="G71" s="27">
        <v>0</v>
      </c>
      <c r="H71" s="28"/>
      <c r="I71" s="28"/>
      <c r="J71" s="23">
        <f t="shared" si="3"/>
        <v>0</v>
      </c>
      <c r="K71" s="28"/>
      <c r="L71" s="28"/>
      <c r="M71" s="23">
        <f t="shared" si="4"/>
        <v>0</v>
      </c>
    </row>
    <row r="72" spans="1:13" s="24" customFormat="1" ht="12.75">
      <c r="A72" s="25" t="s">
        <v>198</v>
      </c>
      <c r="B72" s="25" t="s">
        <v>10</v>
      </c>
      <c r="C72" s="25" t="s">
        <v>199</v>
      </c>
      <c r="D72" s="26" t="s">
        <v>200</v>
      </c>
      <c r="E72" s="27">
        <v>1264</v>
      </c>
      <c r="F72" s="27">
        <v>205</v>
      </c>
      <c r="G72" s="27">
        <v>1470</v>
      </c>
      <c r="H72" s="28">
        <v>1303.5</v>
      </c>
      <c r="I72" s="28">
        <v>225</v>
      </c>
      <c r="J72" s="23">
        <f t="shared" si="3"/>
        <v>1528.5</v>
      </c>
      <c r="K72" s="28">
        <v>1304.75</v>
      </c>
      <c r="L72" s="28">
        <v>230.25</v>
      </c>
      <c r="M72" s="23">
        <f t="shared" si="4"/>
        <v>1535</v>
      </c>
    </row>
    <row r="73" spans="1:13" s="24" customFormat="1" ht="12.75">
      <c r="A73" s="25" t="s">
        <v>201</v>
      </c>
      <c r="B73" s="25" t="s">
        <v>10</v>
      </c>
      <c r="C73" s="25" t="s">
        <v>141</v>
      </c>
      <c r="D73" s="26" t="s">
        <v>202</v>
      </c>
      <c r="E73" s="27">
        <v>180</v>
      </c>
      <c r="F73" s="27">
        <v>22</v>
      </c>
      <c r="G73" s="27">
        <v>203</v>
      </c>
      <c r="H73" s="28">
        <v>193</v>
      </c>
      <c r="I73" s="28">
        <v>18</v>
      </c>
      <c r="J73" s="23">
        <f t="shared" si="3"/>
        <v>211</v>
      </c>
      <c r="K73" s="28">
        <v>157.52</v>
      </c>
      <c r="L73" s="28">
        <v>21.48</v>
      </c>
      <c r="M73" s="23">
        <f t="shared" si="4"/>
        <v>179</v>
      </c>
    </row>
    <row r="74" spans="1:13" s="24" customFormat="1" ht="12.75">
      <c r="A74" s="25" t="s">
        <v>203</v>
      </c>
      <c r="B74" s="25" t="s">
        <v>10</v>
      </c>
      <c r="C74" s="25" t="s">
        <v>204</v>
      </c>
      <c r="D74" s="26" t="s">
        <v>205</v>
      </c>
      <c r="E74" s="27">
        <v>1022</v>
      </c>
      <c r="F74" s="27">
        <v>95</v>
      </c>
      <c r="G74" s="27">
        <v>1118</v>
      </c>
      <c r="H74" s="28">
        <v>1052.3</v>
      </c>
      <c r="I74" s="28">
        <v>104.2</v>
      </c>
      <c r="J74" s="23">
        <f t="shared" si="3"/>
        <v>1156.5</v>
      </c>
      <c r="K74" s="28">
        <v>1034.57</v>
      </c>
      <c r="L74" s="28">
        <v>134.43</v>
      </c>
      <c r="M74" s="23">
        <f t="shared" si="4"/>
        <v>1169</v>
      </c>
    </row>
    <row r="75" spans="1:13" s="24" customFormat="1" ht="12.75">
      <c r="A75" s="25" t="s">
        <v>206</v>
      </c>
      <c r="B75" s="25" t="s">
        <v>37</v>
      </c>
      <c r="C75" s="25" t="s">
        <v>207</v>
      </c>
      <c r="D75" s="26" t="s">
        <v>205</v>
      </c>
      <c r="E75" s="27">
        <v>0</v>
      </c>
      <c r="F75" s="27">
        <v>0</v>
      </c>
      <c r="G75" s="27">
        <v>0</v>
      </c>
      <c r="H75" s="28"/>
      <c r="I75" s="28"/>
      <c r="J75" s="23">
        <f t="shared" si="3"/>
        <v>0</v>
      </c>
      <c r="K75" s="28"/>
      <c r="L75" s="28"/>
      <c r="M75" s="23">
        <f t="shared" si="4"/>
        <v>0</v>
      </c>
    </row>
    <row r="76" spans="1:13" s="24" customFormat="1" ht="12.75">
      <c r="A76" s="25" t="s">
        <v>208</v>
      </c>
      <c r="B76" s="25" t="s">
        <v>10</v>
      </c>
      <c r="C76" s="25" t="s">
        <v>209</v>
      </c>
      <c r="D76" s="26" t="s">
        <v>210</v>
      </c>
      <c r="E76" s="27">
        <v>2041</v>
      </c>
      <c r="F76" s="27">
        <v>318</v>
      </c>
      <c r="G76" s="27">
        <v>2360</v>
      </c>
      <c r="H76" s="28">
        <v>2081.7</v>
      </c>
      <c r="I76" s="28">
        <v>306.3</v>
      </c>
      <c r="J76" s="23">
        <f t="shared" si="3"/>
        <v>2388</v>
      </c>
      <c r="K76" s="28">
        <v>2074.28</v>
      </c>
      <c r="L76" s="28">
        <v>315.72</v>
      </c>
      <c r="M76" s="23">
        <f t="shared" si="4"/>
        <v>2390</v>
      </c>
    </row>
    <row r="77" spans="1:13" s="24" customFormat="1" ht="12.75">
      <c r="A77" s="25" t="s">
        <v>211</v>
      </c>
      <c r="B77" s="25" t="s">
        <v>10</v>
      </c>
      <c r="C77" s="25" t="s">
        <v>107</v>
      </c>
      <c r="D77" s="26" t="s">
        <v>210</v>
      </c>
      <c r="E77" s="27">
        <v>165</v>
      </c>
      <c r="F77" s="27">
        <v>25</v>
      </c>
      <c r="G77" s="27">
        <v>191</v>
      </c>
      <c r="H77" s="28">
        <v>170.5</v>
      </c>
      <c r="I77" s="28">
        <v>25.5</v>
      </c>
      <c r="J77" s="23">
        <f t="shared" si="3"/>
        <v>196</v>
      </c>
      <c r="K77" s="28">
        <v>170.5</v>
      </c>
      <c r="L77" s="28">
        <v>25.5</v>
      </c>
      <c r="M77" s="23">
        <f t="shared" si="4"/>
        <v>196</v>
      </c>
    </row>
    <row r="78" spans="1:13" s="24" customFormat="1" ht="12.75">
      <c r="A78" s="25" t="s">
        <v>212</v>
      </c>
      <c r="B78" s="25" t="s">
        <v>10</v>
      </c>
      <c r="C78" s="25" t="s">
        <v>213</v>
      </c>
      <c r="D78" s="26" t="s">
        <v>214</v>
      </c>
      <c r="E78" s="27">
        <v>661</v>
      </c>
      <c r="F78" s="27">
        <v>90</v>
      </c>
      <c r="G78" s="27">
        <v>752</v>
      </c>
      <c r="H78" s="28">
        <v>672</v>
      </c>
      <c r="I78" s="28">
        <v>88</v>
      </c>
      <c r="J78" s="23">
        <f t="shared" si="3"/>
        <v>760</v>
      </c>
      <c r="K78" s="28">
        <v>652.08</v>
      </c>
      <c r="L78" s="28">
        <v>88.92</v>
      </c>
      <c r="M78" s="23">
        <f t="shared" si="4"/>
        <v>741</v>
      </c>
    </row>
    <row r="79" spans="1:13" s="24" customFormat="1" ht="12.75">
      <c r="A79" s="25" t="s">
        <v>215</v>
      </c>
      <c r="B79" s="25" t="s">
        <v>37</v>
      </c>
      <c r="C79" s="25" t="s">
        <v>216</v>
      </c>
      <c r="D79" s="26" t="s">
        <v>217</v>
      </c>
      <c r="E79" s="27">
        <v>0</v>
      </c>
      <c r="F79" s="27">
        <v>0</v>
      </c>
      <c r="G79" s="27">
        <v>0</v>
      </c>
      <c r="H79" s="28"/>
      <c r="I79" s="28"/>
      <c r="J79" s="23">
        <f t="shared" si="3"/>
        <v>0</v>
      </c>
      <c r="K79" s="28"/>
      <c r="L79" s="28"/>
      <c r="M79" s="23">
        <f t="shared" si="4"/>
        <v>0</v>
      </c>
    </row>
    <row r="80" spans="1:13" s="24" customFormat="1" ht="12.75">
      <c r="A80" s="25" t="s">
        <v>218</v>
      </c>
      <c r="B80" s="25" t="s">
        <v>10</v>
      </c>
      <c r="C80" s="25" t="s">
        <v>219</v>
      </c>
      <c r="D80" s="26" t="s">
        <v>220</v>
      </c>
      <c r="E80" s="27">
        <v>1274</v>
      </c>
      <c r="F80" s="27">
        <v>204</v>
      </c>
      <c r="G80" s="27">
        <v>1479</v>
      </c>
      <c r="H80" s="28">
        <v>1306.5</v>
      </c>
      <c r="I80" s="28">
        <v>212</v>
      </c>
      <c r="J80" s="23">
        <f t="shared" si="3"/>
        <v>1518.5</v>
      </c>
      <c r="K80" s="28">
        <v>1283.12</v>
      </c>
      <c r="L80" s="28">
        <v>208.88</v>
      </c>
      <c r="M80" s="23">
        <f t="shared" si="4"/>
        <v>1492</v>
      </c>
    </row>
    <row r="81" spans="1:13" s="24" customFormat="1" ht="12.75">
      <c r="A81" s="25" t="s">
        <v>221</v>
      </c>
      <c r="B81" s="25" t="s">
        <v>10</v>
      </c>
      <c r="C81" s="25" t="s">
        <v>222</v>
      </c>
      <c r="D81" s="26" t="s">
        <v>220</v>
      </c>
      <c r="E81" s="27">
        <v>491</v>
      </c>
      <c r="F81" s="27">
        <v>100</v>
      </c>
      <c r="G81" s="27">
        <v>592</v>
      </c>
      <c r="H81" s="28">
        <v>517.5</v>
      </c>
      <c r="I81" s="28">
        <v>87</v>
      </c>
      <c r="J81" s="23">
        <f t="shared" si="3"/>
        <v>604.5</v>
      </c>
      <c r="K81" s="28">
        <v>502.35</v>
      </c>
      <c r="L81" s="28">
        <v>88.65</v>
      </c>
      <c r="M81" s="23">
        <f t="shared" si="4"/>
        <v>591</v>
      </c>
    </row>
    <row r="82" spans="1:13" s="24" customFormat="1" ht="12.75">
      <c r="A82" s="25" t="s">
        <v>223</v>
      </c>
      <c r="B82" s="25" t="s">
        <v>10</v>
      </c>
      <c r="C82" s="25" t="s">
        <v>224</v>
      </c>
      <c r="D82" s="26" t="s">
        <v>225</v>
      </c>
      <c r="E82" s="27">
        <v>534</v>
      </c>
      <c r="F82" s="27">
        <v>61</v>
      </c>
      <c r="G82" s="27">
        <v>596</v>
      </c>
      <c r="H82" s="28">
        <v>530.5</v>
      </c>
      <c r="I82" s="28">
        <v>66.5</v>
      </c>
      <c r="J82" s="23">
        <f t="shared" si="3"/>
        <v>597</v>
      </c>
      <c r="K82" s="28">
        <v>516.26</v>
      </c>
      <c r="L82" s="28">
        <v>71.74</v>
      </c>
      <c r="M82" s="23">
        <f t="shared" si="4"/>
        <v>588</v>
      </c>
    </row>
    <row r="83" spans="1:13" s="24" customFormat="1" ht="12.75">
      <c r="A83" s="25" t="s">
        <v>226</v>
      </c>
      <c r="B83" s="25" t="s">
        <v>10</v>
      </c>
      <c r="C83" s="25" t="s">
        <v>227</v>
      </c>
      <c r="D83" s="26" t="s">
        <v>228</v>
      </c>
      <c r="E83" s="27">
        <v>2008</v>
      </c>
      <c r="F83" s="27">
        <v>273</v>
      </c>
      <c r="G83" s="27">
        <v>2282</v>
      </c>
      <c r="H83" s="28">
        <v>2051.75</v>
      </c>
      <c r="I83" s="28">
        <v>270.75</v>
      </c>
      <c r="J83" s="23">
        <f t="shared" si="3"/>
        <v>2322.5</v>
      </c>
      <c r="K83" s="28">
        <v>1978.24</v>
      </c>
      <c r="L83" s="28">
        <v>269.76</v>
      </c>
      <c r="M83" s="23">
        <f t="shared" si="4"/>
        <v>2248</v>
      </c>
    </row>
    <row r="84" spans="1:13" s="24" customFormat="1" ht="12.75">
      <c r="A84" s="25" t="s">
        <v>229</v>
      </c>
      <c r="B84" s="25" t="s">
        <v>10</v>
      </c>
      <c r="C84" s="25" t="s">
        <v>230</v>
      </c>
      <c r="D84" s="26" t="s">
        <v>228</v>
      </c>
      <c r="E84" s="27">
        <v>844</v>
      </c>
      <c r="F84" s="27">
        <v>179</v>
      </c>
      <c r="G84" s="27">
        <v>1024</v>
      </c>
      <c r="H84" s="28">
        <v>837.75</v>
      </c>
      <c r="I84" s="28">
        <v>207.25</v>
      </c>
      <c r="J84" s="23">
        <f t="shared" si="3"/>
        <v>1045</v>
      </c>
      <c r="K84" s="28">
        <v>826.2</v>
      </c>
      <c r="L84" s="28">
        <v>193.8</v>
      </c>
      <c r="M84" s="23">
        <f t="shared" si="4"/>
        <v>1020</v>
      </c>
    </row>
    <row r="85" spans="1:13" s="24" customFormat="1" ht="12.75">
      <c r="A85" s="25" t="s">
        <v>231</v>
      </c>
      <c r="B85" s="25" t="s">
        <v>10</v>
      </c>
      <c r="C85" s="25" t="s">
        <v>232</v>
      </c>
      <c r="D85" s="26" t="s">
        <v>228</v>
      </c>
      <c r="E85" s="27">
        <v>252</v>
      </c>
      <c r="F85" s="27">
        <v>51</v>
      </c>
      <c r="G85" s="27">
        <v>304</v>
      </c>
      <c r="H85" s="28">
        <v>270.77</v>
      </c>
      <c r="I85" s="28">
        <v>70.23</v>
      </c>
      <c r="J85" s="23">
        <f t="shared" si="3"/>
        <v>341</v>
      </c>
      <c r="K85" s="28">
        <v>246.15</v>
      </c>
      <c r="L85" s="28">
        <v>63.85</v>
      </c>
      <c r="M85" s="23">
        <f t="shared" si="4"/>
        <v>310</v>
      </c>
    </row>
    <row r="86" spans="1:13" s="24" customFormat="1" ht="12.75">
      <c r="A86" s="25" t="s">
        <v>233</v>
      </c>
      <c r="B86" s="25" t="s">
        <v>10</v>
      </c>
      <c r="C86" s="25" t="s">
        <v>234</v>
      </c>
      <c r="D86" s="26" t="s">
        <v>235</v>
      </c>
      <c r="E86" s="27">
        <v>358</v>
      </c>
      <c r="F86" s="27">
        <v>45</v>
      </c>
      <c r="G86" s="27">
        <v>404</v>
      </c>
      <c r="H86" s="28">
        <v>350.75</v>
      </c>
      <c r="I86" s="28">
        <v>53.25</v>
      </c>
      <c r="J86" s="23">
        <f t="shared" si="3"/>
        <v>404</v>
      </c>
      <c r="K86" s="28">
        <v>347.28</v>
      </c>
      <c r="L86" s="28">
        <v>52.72</v>
      </c>
      <c r="M86" s="23">
        <f t="shared" si="4"/>
        <v>400</v>
      </c>
    </row>
    <row r="87" spans="1:13" s="24" customFormat="1" ht="12.75">
      <c r="A87" s="25" t="s">
        <v>236</v>
      </c>
      <c r="B87" s="25" t="s">
        <v>10</v>
      </c>
      <c r="C87" s="25" t="s">
        <v>99</v>
      </c>
      <c r="D87" s="26" t="s">
        <v>237</v>
      </c>
      <c r="E87" s="27">
        <v>1053</v>
      </c>
      <c r="F87" s="27">
        <v>110</v>
      </c>
      <c r="G87" s="27">
        <v>1164</v>
      </c>
      <c r="H87" s="28">
        <v>1059.5</v>
      </c>
      <c r="I87" s="28">
        <v>118.5</v>
      </c>
      <c r="J87" s="23">
        <f t="shared" si="3"/>
        <v>1178</v>
      </c>
      <c r="K87" s="28">
        <v>1018.64</v>
      </c>
      <c r="L87" s="28">
        <v>132.36</v>
      </c>
      <c r="M87" s="23">
        <f t="shared" si="4"/>
        <v>1151</v>
      </c>
    </row>
    <row r="88" spans="1:13" s="24" customFormat="1" ht="12.75">
      <c r="A88" s="25" t="s">
        <v>238</v>
      </c>
      <c r="B88" s="25" t="s">
        <v>10</v>
      </c>
      <c r="C88" s="25" t="s">
        <v>239</v>
      </c>
      <c r="D88" s="26" t="s">
        <v>237</v>
      </c>
      <c r="E88" s="27">
        <v>1296</v>
      </c>
      <c r="F88" s="27">
        <v>211</v>
      </c>
      <c r="G88" s="27">
        <v>1508</v>
      </c>
      <c r="H88" s="28">
        <v>1351.3</v>
      </c>
      <c r="I88" s="28">
        <v>207.2</v>
      </c>
      <c r="J88" s="23">
        <f t="shared" si="3"/>
        <v>1558.5</v>
      </c>
      <c r="K88" s="28">
        <v>1359.54</v>
      </c>
      <c r="L88" s="28">
        <v>208.46</v>
      </c>
      <c r="M88" s="23">
        <f t="shared" si="4"/>
        <v>1568</v>
      </c>
    </row>
    <row r="89" spans="1:13" s="24" customFormat="1" ht="12.75">
      <c r="A89" s="25" t="s">
        <v>240</v>
      </c>
      <c r="B89" s="25" t="s">
        <v>10</v>
      </c>
      <c r="C89" s="25" t="s">
        <v>241</v>
      </c>
      <c r="D89" s="26" t="s">
        <v>242</v>
      </c>
      <c r="E89" s="27">
        <v>987</v>
      </c>
      <c r="F89" s="27">
        <v>188</v>
      </c>
      <c r="G89" s="27">
        <v>1175</v>
      </c>
      <c r="H89" s="28">
        <v>983.3</v>
      </c>
      <c r="I89" s="28">
        <v>203.95</v>
      </c>
      <c r="J89" s="23">
        <f t="shared" si="3"/>
        <v>1187.25</v>
      </c>
      <c r="K89" s="28">
        <v>974.4</v>
      </c>
      <c r="L89" s="28">
        <v>185.6</v>
      </c>
      <c r="M89" s="23">
        <f t="shared" si="4"/>
        <v>1160</v>
      </c>
    </row>
    <row r="90" spans="1:13" s="24" customFormat="1" ht="12.75">
      <c r="A90" s="25" t="s">
        <v>243</v>
      </c>
      <c r="B90" s="25" t="s">
        <v>10</v>
      </c>
      <c r="C90" s="25" t="s">
        <v>244</v>
      </c>
      <c r="D90" s="26" t="s">
        <v>245</v>
      </c>
      <c r="E90" s="27">
        <v>798</v>
      </c>
      <c r="F90" s="27">
        <v>108</v>
      </c>
      <c r="G90" s="27">
        <v>907</v>
      </c>
      <c r="H90" s="28">
        <v>799.25</v>
      </c>
      <c r="I90" s="28">
        <v>124.75</v>
      </c>
      <c r="J90" s="23">
        <f t="shared" si="3"/>
        <v>924</v>
      </c>
      <c r="K90" s="28">
        <v>736.89</v>
      </c>
      <c r="L90" s="28">
        <v>110.11</v>
      </c>
      <c r="M90" s="23">
        <f t="shared" si="4"/>
        <v>847</v>
      </c>
    </row>
    <row r="91" spans="1:13" s="24" customFormat="1" ht="12.75">
      <c r="A91" s="25" t="s">
        <v>246</v>
      </c>
      <c r="B91" s="25" t="s">
        <v>10</v>
      </c>
      <c r="C91" s="25" t="s">
        <v>247</v>
      </c>
      <c r="D91" s="26" t="s">
        <v>245</v>
      </c>
      <c r="E91" s="27">
        <v>196</v>
      </c>
      <c r="F91" s="27">
        <v>23</v>
      </c>
      <c r="G91" s="27">
        <v>220</v>
      </c>
      <c r="H91" s="28">
        <v>194</v>
      </c>
      <c r="I91" s="28">
        <v>31</v>
      </c>
      <c r="J91" s="23">
        <f t="shared" si="3"/>
        <v>225</v>
      </c>
      <c r="K91" s="28">
        <v>158.34</v>
      </c>
      <c r="L91" s="28">
        <v>23.66</v>
      </c>
      <c r="M91" s="23">
        <f t="shared" si="4"/>
        <v>182</v>
      </c>
    </row>
    <row r="92" spans="1:13" s="24" customFormat="1" ht="12.75">
      <c r="A92" s="25" t="s">
        <v>248</v>
      </c>
      <c r="B92" s="25" t="s">
        <v>10</v>
      </c>
      <c r="C92" s="25" t="s">
        <v>249</v>
      </c>
      <c r="D92" s="26" t="s">
        <v>250</v>
      </c>
      <c r="E92" s="27">
        <v>290</v>
      </c>
      <c r="F92" s="27">
        <v>41</v>
      </c>
      <c r="G92" s="27">
        <v>332</v>
      </c>
      <c r="H92" s="28">
        <v>296.9</v>
      </c>
      <c r="I92" s="28">
        <v>40.6</v>
      </c>
      <c r="J92" s="23">
        <f t="shared" si="3"/>
        <v>337.5</v>
      </c>
      <c r="K92" s="28">
        <v>292.06</v>
      </c>
      <c r="L92" s="28">
        <v>39.94</v>
      </c>
      <c r="M92" s="23">
        <f t="shared" si="4"/>
        <v>332</v>
      </c>
    </row>
    <row r="93" spans="1:13" s="24" customFormat="1" ht="12.75">
      <c r="A93" s="25" t="s">
        <v>251</v>
      </c>
      <c r="B93" s="25" t="s">
        <v>10</v>
      </c>
      <c r="C93" s="25" t="s">
        <v>72</v>
      </c>
      <c r="D93" s="26" t="s">
        <v>252</v>
      </c>
      <c r="E93" s="27">
        <v>890</v>
      </c>
      <c r="F93" s="27">
        <v>110</v>
      </c>
      <c r="G93" s="27">
        <v>1001</v>
      </c>
      <c r="H93" s="28">
        <v>898</v>
      </c>
      <c r="I93" s="28">
        <v>90</v>
      </c>
      <c r="J93" s="23">
        <f t="shared" si="3"/>
        <v>988</v>
      </c>
      <c r="K93" s="28">
        <v>823.25</v>
      </c>
      <c r="L93" s="28">
        <v>101.75</v>
      </c>
      <c r="M93" s="23">
        <f t="shared" si="4"/>
        <v>925</v>
      </c>
    </row>
    <row r="94" spans="1:13" s="24" customFormat="1" ht="12.75">
      <c r="A94" s="25" t="s">
        <v>253</v>
      </c>
      <c r="B94" s="25" t="s">
        <v>10</v>
      </c>
      <c r="C94" s="25" t="s">
        <v>254</v>
      </c>
      <c r="D94" s="26" t="s">
        <v>255</v>
      </c>
      <c r="E94" s="27">
        <v>997</v>
      </c>
      <c r="F94" s="27">
        <v>149</v>
      </c>
      <c r="G94" s="27">
        <v>1147</v>
      </c>
      <c r="H94" s="28">
        <v>1038</v>
      </c>
      <c r="I94" s="28">
        <v>172</v>
      </c>
      <c r="J94" s="23">
        <f t="shared" si="3"/>
        <v>1210</v>
      </c>
      <c r="K94" s="28">
        <v>1038.95</v>
      </c>
      <c r="L94" s="28">
        <v>179.05</v>
      </c>
      <c r="M94" s="23">
        <f t="shared" si="4"/>
        <v>1218</v>
      </c>
    </row>
    <row r="95" spans="1:13" s="24" customFormat="1" ht="12.75">
      <c r="A95" s="25" t="s">
        <v>256</v>
      </c>
      <c r="B95" s="25" t="s">
        <v>10</v>
      </c>
      <c r="C95" s="25" t="s">
        <v>257</v>
      </c>
      <c r="D95" s="26" t="s">
        <v>258</v>
      </c>
      <c r="E95" s="27">
        <v>2724</v>
      </c>
      <c r="F95" s="27">
        <v>407</v>
      </c>
      <c r="G95" s="27">
        <v>3132</v>
      </c>
      <c r="H95" s="28">
        <v>2738.6</v>
      </c>
      <c r="I95" s="28">
        <v>438.4</v>
      </c>
      <c r="J95" s="23">
        <f t="shared" si="3"/>
        <v>3177</v>
      </c>
      <c r="K95" s="28">
        <v>2719.04</v>
      </c>
      <c r="L95" s="28">
        <v>438.96</v>
      </c>
      <c r="M95" s="23">
        <f t="shared" si="4"/>
        <v>3158</v>
      </c>
    </row>
    <row r="96" spans="1:13" s="24" customFormat="1" ht="12.75">
      <c r="A96" s="25" t="s">
        <v>259</v>
      </c>
      <c r="B96" s="25" t="s">
        <v>10</v>
      </c>
      <c r="C96" s="25" t="s">
        <v>260</v>
      </c>
      <c r="D96" s="26" t="s">
        <v>258</v>
      </c>
      <c r="E96" s="27">
        <v>65</v>
      </c>
      <c r="F96" s="27">
        <v>5</v>
      </c>
      <c r="G96" s="27">
        <v>71</v>
      </c>
      <c r="H96" s="28">
        <v>57.5</v>
      </c>
      <c r="I96" s="28">
        <v>13.5</v>
      </c>
      <c r="J96" s="23">
        <f t="shared" si="3"/>
        <v>71</v>
      </c>
      <c r="K96" s="28"/>
      <c r="L96" s="28"/>
      <c r="M96" s="23">
        <f t="shared" si="4"/>
        <v>0</v>
      </c>
    </row>
    <row r="97" spans="1:13" s="24" customFormat="1" ht="12.75">
      <c r="A97" s="25" t="s">
        <v>261</v>
      </c>
      <c r="B97" s="25" t="s">
        <v>10</v>
      </c>
      <c r="C97" s="25" t="s">
        <v>262</v>
      </c>
      <c r="D97" s="26" t="s">
        <v>263</v>
      </c>
      <c r="E97" s="27">
        <v>939</v>
      </c>
      <c r="F97" s="27">
        <v>128</v>
      </c>
      <c r="G97" s="27">
        <v>1068</v>
      </c>
      <c r="H97" s="28">
        <v>968.9</v>
      </c>
      <c r="I97" s="28">
        <v>111.1</v>
      </c>
      <c r="J97" s="23">
        <f t="shared" si="3"/>
        <v>1080</v>
      </c>
      <c r="K97" s="28">
        <v>948.3</v>
      </c>
      <c r="L97" s="28">
        <v>141.7</v>
      </c>
      <c r="M97" s="23">
        <f t="shared" si="4"/>
        <v>1090</v>
      </c>
    </row>
    <row r="98" spans="1:13" s="24" customFormat="1" ht="12.75">
      <c r="A98" s="25" t="s">
        <v>264</v>
      </c>
      <c r="B98" s="25" t="s">
        <v>10</v>
      </c>
      <c r="C98" s="25" t="s">
        <v>265</v>
      </c>
      <c r="D98" s="26" t="s">
        <v>263</v>
      </c>
      <c r="E98" s="27">
        <v>574</v>
      </c>
      <c r="F98" s="27">
        <v>92</v>
      </c>
      <c r="G98" s="27">
        <v>667</v>
      </c>
      <c r="H98" s="28">
        <v>617.4</v>
      </c>
      <c r="I98" s="28">
        <v>79.98</v>
      </c>
      <c r="J98" s="23">
        <f t="shared" si="3"/>
        <v>697.38</v>
      </c>
      <c r="K98" s="28">
        <v>592.47</v>
      </c>
      <c r="L98" s="28">
        <v>88.53</v>
      </c>
      <c r="M98" s="23">
        <f t="shared" si="4"/>
        <v>681</v>
      </c>
    </row>
    <row r="99" spans="1:13" s="24" customFormat="1" ht="12.75">
      <c r="A99" s="25" t="s">
        <v>266</v>
      </c>
      <c r="B99" s="25" t="s">
        <v>10</v>
      </c>
      <c r="C99" s="25" t="s">
        <v>267</v>
      </c>
      <c r="D99" s="26" t="s">
        <v>268</v>
      </c>
      <c r="E99" s="27">
        <v>852</v>
      </c>
      <c r="F99" s="27">
        <v>121</v>
      </c>
      <c r="G99" s="27">
        <v>974</v>
      </c>
      <c r="H99" s="28">
        <v>913.3</v>
      </c>
      <c r="I99" s="28">
        <v>102.7</v>
      </c>
      <c r="J99" s="23">
        <f t="shared" si="3"/>
        <v>1016</v>
      </c>
      <c r="K99" s="28">
        <v>892.5</v>
      </c>
      <c r="L99" s="28">
        <v>127.5</v>
      </c>
      <c r="M99" s="23">
        <f t="shared" si="4"/>
        <v>1020</v>
      </c>
    </row>
    <row r="100" spans="1:13" s="24" customFormat="1" ht="12.75">
      <c r="A100" s="25" t="s">
        <v>269</v>
      </c>
      <c r="B100" s="25" t="s">
        <v>10</v>
      </c>
      <c r="C100" s="25" t="s">
        <v>270</v>
      </c>
      <c r="D100" s="26" t="s">
        <v>271</v>
      </c>
      <c r="E100" s="27">
        <v>1142</v>
      </c>
      <c r="F100" s="27">
        <v>112</v>
      </c>
      <c r="G100" s="27">
        <v>1255</v>
      </c>
      <c r="H100" s="28">
        <v>1148.9</v>
      </c>
      <c r="I100" s="28">
        <v>144.1</v>
      </c>
      <c r="J100" s="23">
        <f t="shared" si="3"/>
        <v>1293</v>
      </c>
      <c r="K100" s="28">
        <v>1111.56</v>
      </c>
      <c r="L100" s="28">
        <v>144.44</v>
      </c>
      <c r="M100" s="23">
        <f t="shared" si="4"/>
        <v>1256</v>
      </c>
    </row>
    <row r="101" spans="1:13" s="24" customFormat="1" ht="12.75">
      <c r="A101" s="25" t="s">
        <v>272</v>
      </c>
      <c r="B101" s="25" t="s">
        <v>10</v>
      </c>
      <c r="C101" s="25" t="s">
        <v>85</v>
      </c>
      <c r="D101" s="26" t="s">
        <v>273</v>
      </c>
      <c r="E101" s="27">
        <v>800</v>
      </c>
      <c r="F101" s="27">
        <v>99</v>
      </c>
      <c r="G101" s="27">
        <v>900</v>
      </c>
      <c r="H101" s="28">
        <v>861.6</v>
      </c>
      <c r="I101" s="28">
        <v>126.4</v>
      </c>
      <c r="J101" s="23">
        <f t="shared" si="3"/>
        <v>988</v>
      </c>
      <c r="K101" s="28">
        <v>798.66</v>
      </c>
      <c r="L101" s="28">
        <v>119.34</v>
      </c>
      <c r="M101" s="23">
        <f t="shared" si="4"/>
        <v>918</v>
      </c>
    </row>
    <row r="102" spans="1:13" s="24" customFormat="1" ht="12.75">
      <c r="A102" s="25" t="s">
        <v>274</v>
      </c>
      <c r="B102" s="25" t="s">
        <v>37</v>
      </c>
      <c r="C102" s="25" t="s">
        <v>275</v>
      </c>
      <c r="D102" s="26" t="s">
        <v>273</v>
      </c>
      <c r="E102" s="27">
        <v>72</v>
      </c>
      <c r="F102" s="27">
        <v>7</v>
      </c>
      <c r="G102" s="27">
        <v>80</v>
      </c>
      <c r="H102" s="28">
        <v>75</v>
      </c>
      <c r="I102" s="28">
        <v>5</v>
      </c>
      <c r="J102" s="23">
        <f t="shared" si="3"/>
        <v>80</v>
      </c>
      <c r="K102" s="28">
        <v>41.4</v>
      </c>
      <c r="L102" s="28">
        <v>3.6</v>
      </c>
      <c r="M102" s="23">
        <f t="shared" si="4"/>
        <v>45</v>
      </c>
    </row>
    <row r="103" spans="1:13" s="24" customFormat="1" ht="12.75">
      <c r="A103" s="25" t="s">
        <v>276</v>
      </c>
      <c r="B103" s="25" t="s">
        <v>10</v>
      </c>
      <c r="C103" s="25" t="s">
        <v>277</v>
      </c>
      <c r="D103" s="26" t="s">
        <v>278</v>
      </c>
      <c r="E103" s="27">
        <v>1359</v>
      </c>
      <c r="F103" s="27">
        <v>151</v>
      </c>
      <c r="G103" s="27">
        <v>1511</v>
      </c>
      <c r="H103" s="28">
        <v>1421.2</v>
      </c>
      <c r="I103" s="28">
        <v>175.3</v>
      </c>
      <c r="J103" s="23">
        <f t="shared" si="3"/>
        <v>1596.5</v>
      </c>
      <c r="K103" s="28">
        <v>1380.72</v>
      </c>
      <c r="L103" s="28">
        <v>188.28</v>
      </c>
      <c r="M103" s="23">
        <f t="shared" si="4"/>
        <v>1569</v>
      </c>
    </row>
    <row r="104" spans="1:13" s="24" customFormat="1" ht="12.75">
      <c r="A104" s="25" t="s">
        <v>279</v>
      </c>
      <c r="B104" s="25" t="s">
        <v>10</v>
      </c>
      <c r="C104" s="25" t="s">
        <v>14</v>
      </c>
      <c r="D104" s="26" t="s">
        <v>278</v>
      </c>
      <c r="E104" s="27">
        <v>183</v>
      </c>
      <c r="F104" s="27">
        <v>29</v>
      </c>
      <c r="G104" s="27">
        <v>213</v>
      </c>
      <c r="H104" s="28">
        <v>186</v>
      </c>
      <c r="I104" s="28">
        <v>30</v>
      </c>
      <c r="J104" s="23">
        <f t="shared" si="3"/>
        <v>216</v>
      </c>
      <c r="K104" s="28">
        <v>150.16</v>
      </c>
      <c r="L104" s="28">
        <v>23.84</v>
      </c>
      <c r="M104" s="23">
        <f t="shared" si="4"/>
        <v>174</v>
      </c>
    </row>
    <row r="105" spans="1:13" s="24" customFormat="1" ht="12.75">
      <c r="A105" s="25" t="s">
        <v>280</v>
      </c>
      <c r="B105" s="25" t="s">
        <v>10</v>
      </c>
      <c r="C105" s="25" t="s">
        <v>281</v>
      </c>
      <c r="D105" s="26" t="s">
        <v>282</v>
      </c>
      <c r="E105" s="27">
        <v>1313</v>
      </c>
      <c r="F105" s="27">
        <v>187</v>
      </c>
      <c r="G105" s="27">
        <v>1501</v>
      </c>
      <c r="H105" s="28">
        <v>1338</v>
      </c>
      <c r="I105" s="28">
        <v>213.5</v>
      </c>
      <c r="J105" s="23">
        <f t="shared" si="3"/>
        <v>1551.5</v>
      </c>
      <c r="K105" s="28">
        <v>1355.64</v>
      </c>
      <c r="L105" s="28">
        <v>224.36</v>
      </c>
      <c r="M105" s="23">
        <f t="shared" si="4"/>
        <v>1580</v>
      </c>
    </row>
    <row r="106" spans="1:13" s="24" customFormat="1" ht="13.5">
      <c r="A106" s="29" t="s">
        <v>283</v>
      </c>
      <c r="B106" s="29" t="s">
        <v>10</v>
      </c>
      <c r="C106" s="29" t="s">
        <v>284</v>
      </c>
      <c r="D106" s="30" t="s">
        <v>282</v>
      </c>
      <c r="E106" s="31">
        <v>0</v>
      </c>
      <c r="F106" s="31">
        <v>0</v>
      </c>
      <c r="G106" s="31">
        <v>0</v>
      </c>
      <c r="H106" s="31"/>
      <c r="I106" s="32"/>
      <c r="J106" s="23">
        <f t="shared" si="3"/>
        <v>0</v>
      </c>
      <c r="K106" s="31"/>
      <c r="L106" s="32"/>
      <c r="M106" s="23">
        <f t="shared" si="4"/>
        <v>0</v>
      </c>
    </row>
    <row r="107" spans="1:13" s="34" customFormat="1" ht="12.75">
      <c r="A107" s="16" t="s">
        <v>285</v>
      </c>
      <c r="B107" s="16"/>
      <c r="C107" s="16"/>
      <c r="D107" s="16"/>
      <c r="E107" s="33">
        <f>SUM(E55:E106)</f>
        <v>44027</v>
      </c>
      <c r="F107" s="33">
        <f>SUM(F55:F106)</f>
        <v>6707</v>
      </c>
      <c r="G107" s="33">
        <f>SUM(G55:G106)</f>
        <v>50777</v>
      </c>
      <c r="H107" s="33">
        <f aca="true" t="shared" si="5" ref="H107:M107">SUM(H55:H106)</f>
        <v>45029.35</v>
      </c>
      <c r="I107" s="33">
        <f t="shared" si="5"/>
        <v>7032.44</v>
      </c>
      <c r="J107" s="33">
        <f t="shared" si="5"/>
        <v>52061.79</v>
      </c>
      <c r="K107" s="33">
        <f t="shared" si="5"/>
        <v>44068.750000000015</v>
      </c>
      <c r="L107" s="33">
        <f t="shared" si="5"/>
        <v>7155.249999999999</v>
      </c>
      <c r="M107" s="33">
        <f t="shared" si="5"/>
        <v>51224</v>
      </c>
    </row>
    <row r="108" spans="1:13" ht="12.75">
      <c r="A108" s="35" t="s">
        <v>286</v>
      </c>
      <c r="B108" s="35" t="s">
        <v>10</v>
      </c>
      <c r="C108" s="35" t="s">
        <v>287</v>
      </c>
      <c r="D108" s="36" t="s">
        <v>288</v>
      </c>
      <c r="E108" s="11">
        <v>1031.14</v>
      </c>
      <c r="F108" s="11">
        <v>167.86</v>
      </c>
      <c r="G108" s="11">
        <v>1199</v>
      </c>
      <c r="H108" s="10">
        <v>1046.5</v>
      </c>
      <c r="I108" s="10">
        <v>162</v>
      </c>
      <c r="J108" s="11">
        <f>I108+H108</f>
        <v>1208.5</v>
      </c>
      <c r="K108" s="10">
        <v>1011.43</v>
      </c>
      <c r="L108" s="10">
        <v>156.57</v>
      </c>
      <c r="M108" s="11">
        <f>L108+K108</f>
        <v>1168</v>
      </c>
    </row>
    <row r="109" spans="1:13" ht="12.75">
      <c r="A109" s="8" t="s">
        <v>289</v>
      </c>
      <c r="B109" s="8" t="s">
        <v>10</v>
      </c>
      <c r="C109" s="8" t="s">
        <v>290</v>
      </c>
      <c r="D109" s="9" t="s">
        <v>291</v>
      </c>
      <c r="E109" s="10">
        <v>1639.68</v>
      </c>
      <c r="F109" s="10">
        <v>312.32</v>
      </c>
      <c r="G109" s="11">
        <v>1952</v>
      </c>
      <c r="H109" s="10">
        <v>1629.5</v>
      </c>
      <c r="I109" s="10">
        <v>342.5</v>
      </c>
      <c r="J109" s="11">
        <f aca="true" t="shared" si="6" ref="J109:J148">I109+H109</f>
        <v>1972</v>
      </c>
      <c r="K109" s="10">
        <v>1585.92</v>
      </c>
      <c r="L109" s="10">
        <v>302.08</v>
      </c>
      <c r="M109" s="11">
        <f aca="true" t="shared" si="7" ref="M109:M148">L109+K109</f>
        <v>1888</v>
      </c>
    </row>
    <row r="110" spans="1:13" ht="12.75">
      <c r="A110" s="8" t="s">
        <v>292</v>
      </c>
      <c r="B110" s="8" t="s">
        <v>10</v>
      </c>
      <c r="C110" s="8" t="s">
        <v>194</v>
      </c>
      <c r="D110" s="9" t="s">
        <v>293</v>
      </c>
      <c r="E110" s="10">
        <v>1334.76</v>
      </c>
      <c r="F110" s="10">
        <v>254.24</v>
      </c>
      <c r="G110" s="11">
        <v>1589</v>
      </c>
      <c r="H110" s="10">
        <v>1302.5</v>
      </c>
      <c r="I110" s="10">
        <v>310.5</v>
      </c>
      <c r="J110" s="11">
        <f t="shared" si="6"/>
        <v>1613</v>
      </c>
      <c r="K110" s="10">
        <v>1233.12</v>
      </c>
      <c r="L110" s="10">
        <v>234.88</v>
      </c>
      <c r="M110" s="11">
        <f t="shared" si="7"/>
        <v>1468</v>
      </c>
    </row>
    <row r="111" spans="1:13" ht="12.75">
      <c r="A111" s="8" t="s">
        <v>294</v>
      </c>
      <c r="B111" s="8" t="s">
        <v>10</v>
      </c>
      <c r="C111" s="8" t="s">
        <v>169</v>
      </c>
      <c r="D111" s="9" t="s">
        <v>295</v>
      </c>
      <c r="E111" s="10">
        <v>948.366</v>
      </c>
      <c r="F111" s="10">
        <v>113.634</v>
      </c>
      <c r="G111" s="11">
        <v>1062</v>
      </c>
      <c r="H111" s="10">
        <v>926.91</v>
      </c>
      <c r="I111" s="10">
        <v>139.09</v>
      </c>
      <c r="J111" s="11">
        <f t="shared" si="6"/>
        <v>1066</v>
      </c>
      <c r="K111" s="10">
        <v>859.95</v>
      </c>
      <c r="L111" s="10">
        <v>129.05</v>
      </c>
      <c r="M111" s="11">
        <f t="shared" si="7"/>
        <v>989</v>
      </c>
    </row>
    <row r="112" spans="1:13" ht="12.75">
      <c r="A112" s="8" t="s">
        <v>296</v>
      </c>
      <c r="B112" s="8" t="s">
        <v>10</v>
      </c>
      <c r="C112" s="8" t="s">
        <v>297</v>
      </c>
      <c r="D112" s="9" t="s">
        <v>295</v>
      </c>
      <c r="E112" s="10">
        <v>1187.645</v>
      </c>
      <c r="F112" s="10">
        <v>185.355</v>
      </c>
      <c r="G112" s="11">
        <v>1373</v>
      </c>
      <c r="H112" s="10">
        <v>1214</v>
      </c>
      <c r="I112" s="10">
        <v>213.75</v>
      </c>
      <c r="J112" s="11">
        <f t="shared" si="6"/>
        <v>1427.75</v>
      </c>
      <c r="K112" s="10">
        <v>1215.5</v>
      </c>
      <c r="L112" s="10">
        <v>214.5</v>
      </c>
      <c r="M112" s="11">
        <f t="shared" si="7"/>
        <v>1430</v>
      </c>
    </row>
    <row r="113" spans="1:13" ht="12.75">
      <c r="A113" s="8" t="s">
        <v>298</v>
      </c>
      <c r="B113" s="8" t="s">
        <v>10</v>
      </c>
      <c r="C113" s="8" t="s">
        <v>299</v>
      </c>
      <c r="D113" s="9" t="s">
        <v>295</v>
      </c>
      <c r="E113" s="10">
        <v>622.8</v>
      </c>
      <c r="F113" s="10">
        <v>69.2</v>
      </c>
      <c r="G113" s="11">
        <v>692</v>
      </c>
      <c r="H113" s="10">
        <v>627.9</v>
      </c>
      <c r="I113" s="10">
        <v>87.6</v>
      </c>
      <c r="J113" s="11">
        <f t="shared" si="6"/>
        <v>715.5</v>
      </c>
      <c r="K113" s="10">
        <v>605.52</v>
      </c>
      <c r="L113" s="10">
        <v>90.48</v>
      </c>
      <c r="M113" s="11">
        <f t="shared" si="7"/>
        <v>696</v>
      </c>
    </row>
    <row r="114" spans="1:13" ht="12.75">
      <c r="A114" s="8" t="s">
        <v>300</v>
      </c>
      <c r="B114" s="8" t="s">
        <v>10</v>
      </c>
      <c r="C114" s="8" t="s">
        <v>301</v>
      </c>
      <c r="D114" s="9" t="s">
        <v>302</v>
      </c>
      <c r="E114" s="10">
        <v>588.12</v>
      </c>
      <c r="F114" s="10">
        <v>87.88</v>
      </c>
      <c r="G114" s="11">
        <v>676</v>
      </c>
      <c r="H114" s="10">
        <v>594.2</v>
      </c>
      <c r="I114" s="10">
        <v>84.8</v>
      </c>
      <c r="J114" s="11">
        <f t="shared" si="6"/>
        <v>679</v>
      </c>
      <c r="K114" s="10">
        <v>577.68</v>
      </c>
      <c r="L114" s="10">
        <v>86.32</v>
      </c>
      <c r="M114" s="11">
        <f t="shared" si="7"/>
        <v>664</v>
      </c>
    </row>
    <row r="115" spans="1:13" ht="12.75">
      <c r="A115" s="8" t="s">
        <v>303</v>
      </c>
      <c r="B115" s="8" t="s">
        <v>10</v>
      </c>
      <c r="C115" s="8" t="s">
        <v>304</v>
      </c>
      <c r="D115" s="9" t="s">
        <v>305</v>
      </c>
      <c r="E115" s="10">
        <v>1551.27</v>
      </c>
      <c r="F115" s="10">
        <v>191.73</v>
      </c>
      <c r="G115" s="11">
        <v>1743</v>
      </c>
      <c r="H115" s="10">
        <v>1587.75</v>
      </c>
      <c r="I115" s="10">
        <v>184.25</v>
      </c>
      <c r="J115" s="11">
        <f t="shared" si="6"/>
        <v>1772</v>
      </c>
      <c r="K115" s="10">
        <v>1574.32</v>
      </c>
      <c r="L115" s="10">
        <v>214.68</v>
      </c>
      <c r="M115" s="11">
        <f t="shared" si="7"/>
        <v>1789</v>
      </c>
    </row>
    <row r="116" spans="1:13" ht="12.75">
      <c r="A116" s="8" t="s">
        <v>306</v>
      </c>
      <c r="B116" s="8" t="s">
        <v>10</v>
      </c>
      <c r="C116" s="8" t="s">
        <v>307</v>
      </c>
      <c r="D116" s="9" t="s">
        <v>308</v>
      </c>
      <c r="E116" s="10">
        <v>274.56</v>
      </c>
      <c r="F116" s="10">
        <v>37.44</v>
      </c>
      <c r="G116" s="11">
        <v>312</v>
      </c>
      <c r="H116" s="10">
        <v>273.6</v>
      </c>
      <c r="I116" s="10">
        <v>41.9</v>
      </c>
      <c r="J116" s="11">
        <f t="shared" si="6"/>
        <v>315.5</v>
      </c>
      <c r="K116" s="10">
        <v>381.84</v>
      </c>
      <c r="L116" s="10">
        <v>62.16</v>
      </c>
      <c r="M116" s="11">
        <f t="shared" si="7"/>
        <v>444</v>
      </c>
    </row>
    <row r="117" spans="1:13" ht="12.75">
      <c r="A117" s="37" t="s">
        <v>309</v>
      </c>
      <c r="B117" s="37" t="s">
        <v>37</v>
      </c>
      <c r="C117" s="37" t="s">
        <v>199</v>
      </c>
      <c r="D117" s="38" t="s">
        <v>310</v>
      </c>
      <c r="E117" s="10">
        <v>96.32</v>
      </c>
      <c r="F117" s="10">
        <v>15.68</v>
      </c>
      <c r="G117" s="11">
        <v>112</v>
      </c>
      <c r="H117" s="10">
        <v>96.32</v>
      </c>
      <c r="I117" s="10">
        <v>15.68</v>
      </c>
      <c r="J117" s="11">
        <f t="shared" si="6"/>
        <v>112</v>
      </c>
      <c r="K117" s="10">
        <v>97.18</v>
      </c>
      <c r="L117" s="10">
        <v>15.82</v>
      </c>
      <c r="M117" s="11">
        <f t="shared" si="7"/>
        <v>113</v>
      </c>
    </row>
    <row r="118" spans="1:13" ht="12.75">
      <c r="A118" s="8" t="s">
        <v>311</v>
      </c>
      <c r="B118" s="8" t="s">
        <v>10</v>
      </c>
      <c r="C118" s="8" t="s">
        <v>312</v>
      </c>
      <c r="D118" s="9" t="s">
        <v>313</v>
      </c>
      <c r="E118" s="10">
        <v>1283.3</v>
      </c>
      <c r="F118" s="10">
        <v>281.7</v>
      </c>
      <c r="G118" s="11">
        <v>1565</v>
      </c>
      <c r="H118" s="10">
        <v>1258.9</v>
      </c>
      <c r="I118" s="10">
        <v>288.1</v>
      </c>
      <c r="J118" s="11">
        <f t="shared" si="6"/>
        <v>1547</v>
      </c>
      <c r="K118" s="10">
        <v>1253.2</v>
      </c>
      <c r="L118" s="10">
        <v>286.8</v>
      </c>
      <c r="M118" s="11">
        <f t="shared" si="7"/>
        <v>1540</v>
      </c>
    </row>
    <row r="119" spans="1:13" ht="12.75">
      <c r="A119" s="8" t="s">
        <v>314</v>
      </c>
      <c r="B119" s="8" t="s">
        <v>10</v>
      </c>
      <c r="C119" s="8" t="s">
        <v>315</v>
      </c>
      <c r="D119" s="9" t="s">
        <v>313</v>
      </c>
      <c r="E119" s="10">
        <v>827.37</v>
      </c>
      <c r="F119" s="10">
        <v>123.63</v>
      </c>
      <c r="G119" s="11">
        <v>951</v>
      </c>
      <c r="H119" s="10">
        <v>821</v>
      </c>
      <c r="I119" s="10">
        <v>146</v>
      </c>
      <c r="J119" s="11">
        <f t="shared" si="6"/>
        <v>967</v>
      </c>
      <c r="K119" s="10">
        <v>782.85</v>
      </c>
      <c r="L119" s="10">
        <v>138.15</v>
      </c>
      <c r="M119" s="11">
        <f t="shared" si="7"/>
        <v>921</v>
      </c>
    </row>
    <row r="120" spans="1:13" ht="12.75">
      <c r="A120" s="8" t="s">
        <v>316</v>
      </c>
      <c r="B120" s="8" t="s">
        <v>10</v>
      </c>
      <c r="C120" s="8" t="s">
        <v>317</v>
      </c>
      <c r="D120" s="9" t="s">
        <v>313</v>
      </c>
      <c r="E120" s="10">
        <v>1086.8</v>
      </c>
      <c r="F120" s="10">
        <v>148.2</v>
      </c>
      <c r="G120" s="11">
        <v>1235</v>
      </c>
      <c r="H120" s="10">
        <v>1097</v>
      </c>
      <c r="I120" s="10">
        <v>131</v>
      </c>
      <c r="J120" s="11">
        <f t="shared" si="6"/>
        <v>1228</v>
      </c>
      <c r="K120" s="10">
        <v>1042.51</v>
      </c>
      <c r="L120" s="10">
        <v>124.49</v>
      </c>
      <c r="M120" s="11">
        <f t="shared" si="7"/>
        <v>1167</v>
      </c>
    </row>
    <row r="121" spans="1:13" ht="12.75">
      <c r="A121" s="8" t="s">
        <v>318</v>
      </c>
      <c r="B121" s="8" t="s">
        <v>10</v>
      </c>
      <c r="C121" s="8" t="s">
        <v>319</v>
      </c>
      <c r="D121" s="9" t="s">
        <v>320</v>
      </c>
      <c r="E121" s="10">
        <v>879.785</v>
      </c>
      <c r="F121" s="10">
        <v>103.215</v>
      </c>
      <c r="G121" s="11">
        <v>983</v>
      </c>
      <c r="H121" s="10">
        <v>894.5</v>
      </c>
      <c r="I121" s="10">
        <v>114.5</v>
      </c>
      <c r="J121" s="11">
        <f t="shared" si="6"/>
        <v>1009</v>
      </c>
      <c r="K121" s="10">
        <v>818.8</v>
      </c>
      <c r="L121" s="10">
        <v>101.2</v>
      </c>
      <c r="M121" s="11">
        <f t="shared" si="7"/>
        <v>920</v>
      </c>
    </row>
    <row r="122" spans="1:13" ht="12.75">
      <c r="A122" s="8" t="s">
        <v>321</v>
      </c>
      <c r="B122" s="8" t="s">
        <v>10</v>
      </c>
      <c r="C122" s="8" t="s">
        <v>322</v>
      </c>
      <c r="D122" s="9" t="s">
        <v>323</v>
      </c>
      <c r="E122" s="10">
        <v>1293.6</v>
      </c>
      <c r="F122" s="10">
        <v>176.4</v>
      </c>
      <c r="G122" s="11">
        <v>1470</v>
      </c>
      <c r="H122" s="10">
        <v>1347.05</v>
      </c>
      <c r="I122" s="10">
        <v>196.95</v>
      </c>
      <c r="J122" s="11">
        <f t="shared" si="6"/>
        <v>1544</v>
      </c>
      <c r="K122" s="10">
        <v>1330.23</v>
      </c>
      <c r="L122" s="10">
        <v>198.77</v>
      </c>
      <c r="M122" s="11">
        <f t="shared" si="7"/>
        <v>1529</v>
      </c>
    </row>
    <row r="123" spans="1:13" ht="12.75">
      <c r="A123" s="8" t="s">
        <v>324</v>
      </c>
      <c r="B123" s="8" t="s">
        <v>10</v>
      </c>
      <c r="C123" s="8" t="s">
        <v>325</v>
      </c>
      <c r="D123" s="9" t="s">
        <v>326</v>
      </c>
      <c r="E123" s="10">
        <v>1217.13</v>
      </c>
      <c r="F123" s="10">
        <v>181.87</v>
      </c>
      <c r="G123" s="11">
        <v>1399</v>
      </c>
      <c r="H123" s="10">
        <v>1237.25</v>
      </c>
      <c r="I123" s="10">
        <v>176.75</v>
      </c>
      <c r="J123" s="11">
        <f t="shared" si="6"/>
        <v>1414</v>
      </c>
      <c r="K123" s="10">
        <v>1190.66</v>
      </c>
      <c r="L123" s="10">
        <v>176.34</v>
      </c>
      <c r="M123" s="11">
        <f t="shared" si="7"/>
        <v>1367</v>
      </c>
    </row>
    <row r="124" spans="1:13" ht="12.75">
      <c r="A124" s="8" t="s">
        <v>327</v>
      </c>
      <c r="B124" s="8" t="s">
        <v>10</v>
      </c>
      <c r="C124" s="8" t="s">
        <v>328</v>
      </c>
      <c r="D124" s="9" t="s">
        <v>329</v>
      </c>
      <c r="E124" s="10">
        <v>980.1</v>
      </c>
      <c r="F124" s="10">
        <v>108.9</v>
      </c>
      <c r="G124" s="11">
        <v>1089</v>
      </c>
      <c r="H124" s="10">
        <v>1004.75</v>
      </c>
      <c r="I124" s="10">
        <v>102.25</v>
      </c>
      <c r="J124" s="11">
        <f t="shared" si="6"/>
        <v>1107</v>
      </c>
      <c r="K124" s="10">
        <v>1006.57</v>
      </c>
      <c r="L124" s="10">
        <v>102.43</v>
      </c>
      <c r="M124" s="11">
        <f t="shared" si="7"/>
        <v>1109</v>
      </c>
    </row>
    <row r="125" spans="1:13" ht="12.75">
      <c r="A125" s="8" t="s">
        <v>330</v>
      </c>
      <c r="B125" s="8" t="s">
        <v>10</v>
      </c>
      <c r="C125" s="8" t="s">
        <v>331</v>
      </c>
      <c r="D125" s="9" t="s">
        <v>329</v>
      </c>
      <c r="E125" s="10">
        <v>334.443</v>
      </c>
      <c r="F125" s="10">
        <v>58.556999999999995</v>
      </c>
      <c r="G125" s="11">
        <v>393</v>
      </c>
      <c r="H125" s="10">
        <v>337.25</v>
      </c>
      <c r="I125" s="10">
        <v>55.75</v>
      </c>
      <c r="J125" s="11">
        <f t="shared" si="6"/>
        <v>393</v>
      </c>
      <c r="K125" s="10">
        <v>298.7</v>
      </c>
      <c r="L125" s="10">
        <v>52.3</v>
      </c>
      <c r="M125" s="11">
        <f t="shared" si="7"/>
        <v>351</v>
      </c>
    </row>
    <row r="126" spans="1:13" ht="12.75">
      <c r="A126" s="8" t="s">
        <v>332</v>
      </c>
      <c r="B126" s="8" t="s">
        <v>10</v>
      </c>
      <c r="C126" s="8" t="s">
        <v>230</v>
      </c>
      <c r="D126" s="9" t="s">
        <v>333</v>
      </c>
      <c r="E126" s="10">
        <v>763.795</v>
      </c>
      <c r="F126" s="10">
        <v>119.205</v>
      </c>
      <c r="G126" s="11">
        <v>883</v>
      </c>
      <c r="H126" s="10">
        <v>773.5</v>
      </c>
      <c r="I126" s="10">
        <v>121.5</v>
      </c>
      <c r="J126" s="11">
        <f t="shared" si="6"/>
        <v>895</v>
      </c>
      <c r="K126" s="10">
        <v>774.08</v>
      </c>
      <c r="L126" s="10">
        <v>123.92</v>
      </c>
      <c r="M126" s="11">
        <f t="shared" si="7"/>
        <v>898</v>
      </c>
    </row>
    <row r="127" spans="1:13" ht="12.75">
      <c r="A127" s="8" t="s">
        <v>334</v>
      </c>
      <c r="B127" s="8" t="s">
        <v>10</v>
      </c>
      <c r="C127" s="8" t="s">
        <v>335</v>
      </c>
      <c r="D127" s="9" t="s">
        <v>333</v>
      </c>
      <c r="E127" s="10">
        <v>1045.0887856132551</v>
      </c>
      <c r="F127" s="10">
        <v>191.9112143867448</v>
      </c>
      <c r="G127" s="11">
        <v>1237</v>
      </c>
      <c r="H127" s="10">
        <v>1058.8</v>
      </c>
      <c r="I127" s="10">
        <v>206.45</v>
      </c>
      <c r="J127" s="11">
        <f t="shared" si="6"/>
        <v>1265.25</v>
      </c>
      <c r="K127" s="10">
        <v>1043.28</v>
      </c>
      <c r="L127" s="10">
        <v>198.72</v>
      </c>
      <c r="M127" s="11">
        <f t="shared" si="7"/>
        <v>1242</v>
      </c>
    </row>
    <row r="128" spans="1:13" ht="12.75">
      <c r="A128" s="8" t="s">
        <v>336</v>
      </c>
      <c r="B128" s="8" t="s">
        <v>10</v>
      </c>
      <c r="C128" s="8" t="s">
        <v>337</v>
      </c>
      <c r="D128" s="9" t="s">
        <v>338</v>
      </c>
      <c r="E128" s="10">
        <v>0</v>
      </c>
      <c r="F128" s="10">
        <v>0</v>
      </c>
      <c r="G128" s="11">
        <v>0</v>
      </c>
      <c r="H128" s="10">
        <v>0</v>
      </c>
      <c r="I128" s="10">
        <v>0</v>
      </c>
      <c r="J128" s="11">
        <f t="shared" si="6"/>
        <v>0</v>
      </c>
      <c r="K128" s="10">
        <v>0</v>
      </c>
      <c r="L128" s="10">
        <v>0</v>
      </c>
      <c r="M128" s="11">
        <f t="shared" si="7"/>
        <v>0</v>
      </c>
    </row>
    <row r="129" spans="1:13" ht="12.75">
      <c r="A129" s="8" t="s">
        <v>339</v>
      </c>
      <c r="B129" s="8" t="s">
        <v>10</v>
      </c>
      <c r="C129" s="8" t="s">
        <v>340</v>
      </c>
      <c r="D129" s="9" t="s">
        <v>341</v>
      </c>
      <c r="E129" s="10">
        <v>1301.52</v>
      </c>
      <c r="F129" s="10">
        <v>177.48</v>
      </c>
      <c r="G129" s="11">
        <v>1479</v>
      </c>
      <c r="H129" s="10">
        <v>1318.4</v>
      </c>
      <c r="I129" s="10">
        <v>171.6</v>
      </c>
      <c r="J129" s="11">
        <f t="shared" si="6"/>
        <v>1490</v>
      </c>
      <c r="K129" s="10">
        <v>1254</v>
      </c>
      <c r="L129" s="10">
        <v>171</v>
      </c>
      <c r="M129" s="11">
        <f t="shared" si="7"/>
        <v>1425</v>
      </c>
    </row>
    <row r="130" spans="1:13" ht="12.75">
      <c r="A130" s="8" t="s">
        <v>342</v>
      </c>
      <c r="B130" s="8" t="s">
        <v>10</v>
      </c>
      <c r="C130" s="8" t="s">
        <v>343</v>
      </c>
      <c r="D130" s="9" t="s">
        <v>344</v>
      </c>
      <c r="E130" s="10">
        <v>999.6</v>
      </c>
      <c r="F130" s="10">
        <v>190.4</v>
      </c>
      <c r="G130" s="11">
        <v>1190</v>
      </c>
      <c r="H130" s="10">
        <v>1043</v>
      </c>
      <c r="I130" s="10">
        <v>196</v>
      </c>
      <c r="J130" s="11">
        <f t="shared" si="6"/>
        <v>1239</v>
      </c>
      <c r="K130" s="10">
        <v>1135.68</v>
      </c>
      <c r="L130" s="10">
        <v>216.32</v>
      </c>
      <c r="M130" s="11">
        <f t="shared" si="7"/>
        <v>1352</v>
      </c>
    </row>
    <row r="131" spans="1:13" ht="12.75">
      <c r="A131" s="8" t="s">
        <v>345</v>
      </c>
      <c r="B131" s="8" t="s">
        <v>10</v>
      </c>
      <c r="C131" s="8" t="s">
        <v>346</v>
      </c>
      <c r="D131" s="9" t="s">
        <v>347</v>
      </c>
      <c r="E131" s="10">
        <v>1442.04</v>
      </c>
      <c r="F131" s="10">
        <v>133.96</v>
      </c>
      <c r="G131" s="11">
        <v>1576</v>
      </c>
      <c r="H131" s="10">
        <v>1472</v>
      </c>
      <c r="I131" s="10">
        <v>124</v>
      </c>
      <c r="J131" s="11">
        <f t="shared" si="6"/>
        <v>1596</v>
      </c>
      <c r="K131" s="10">
        <v>1462.5</v>
      </c>
      <c r="L131" s="10">
        <v>162.5</v>
      </c>
      <c r="M131" s="11">
        <f t="shared" si="7"/>
        <v>1625</v>
      </c>
    </row>
    <row r="132" spans="1:13" ht="12.75">
      <c r="A132" s="37" t="s">
        <v>348</v>
      </c>
      <c r="B132" s="37" t="s">
        <v>37</v>
      </c>
      <c r="C132" s="37" t="s">
        <v>349</v>
      </c>
      <c r="D132" s="38" t="s">
        <v>350</v>
      </c>
      <c r="E132" s="10">
        <v>65.3469411764706</v>
      </c>
      <c r="F132" s="10">
        <v>13.653058823529411</v>
      </c>
      <c r="G132" s="11">
        <v>79</v>
      </c>
      <c r="H132" s="10">
        <v>65.35</v>
      </c>
      <c r="I132" s="10">
        <v>13.65</v>
      </c>
      <c r="J132" s="11">
        <f t="shared" si="6"/>
        <v>79</v>
      </c>
      <c r="K132" s="10">
        <v>65.35</v>
      </c>
      <c r="L132" s="10">
        <v>13.65</v>
      </c>
      <c r="M132" s="11">
        <f t="shared" si="7"/>
        <v>79</v>
      </c>
    </row>
    <row r="133" spans="1:13" ht="12.75">
      <c r="A133" s="8" t="s">
        <v>351</v>
      </c>
      <c r="B133" s="8" t="s">
        <v>10</v>
      </c>
      <c r="C133" s="8" t="s">
        <v>183</v>
      </c>
      <c r="D133" s="9" t="s">
        <v>352</v>
      </c>
      <c r="E133" s="10">
        <v>1415.75</v>
      </c>
      <c r="F133" s="10">
        <v>202.25</v>
      </c>
      <c r="G133" s="11">
        <v>1618</v>
      </c>
      <c r="H133" s="10">
        <v>1431.4</v>
      </c>
      <c r="I133" s="10">
        <v>210.6</v>
      </c>
      <c r="J133" s="11">
        <f t="shared" si="6"/>
        <v>1642</v>
      </c>
      <c r="K133" s="10">
        <v>1420.07</v>
      </c>
      <c r="L133" s="10">
        <v>208.93</v>
      </c>
      <c r="M133" s="11">
        <f t="shared" si="7"/>
        <v>1629</v>
      </c>
    </row>
    <row r="134" spans="1:13" ht="12.75">
      <c r="A134" s="8" t="s">
        <v>353</v>
      </c>
      <c r="B134" s="8" t="s">
        <v>10</v>
      </c>
      <c r="C134" s="8" t="s">
        <v>315</v>
      </c>
      <c r="D134" s="9" t="s">
        <v>354</v>
      </c>
      <c r="E134" s="10">
        <v>941.62</v>
      </c>
      <c r="F134" s="10">
        <v>116.38</v>
      </c>
      <c r="G134" s="11">
        <v>1058</v>
      </c>
      <c r="H134" s="10">
        <v>948.5</v>
      </c>
      <c r="I134" s="10">
        <v>116.5</v>
      </c>
      <c r="J134" s="11">
        <f t="shared" si="6"/>
        <v>1065</v>
      </c>
      <c r="K134" s="10">
        <v>931.04</v>
      </c>
      <c r="L134" s="10">
        <v>126.96</v>
      </c>
      <c r="M134" s="11">
        <f t="shared" si="7"/>
        <v>1058</v>
      </c>
    </row>
    <row r="135" spans="1:13" ht="12.75">
      <c r="A135" s="8" t="s">
        <v>355</v>
      </c>
      <c r="B135" s="8" t="s">
        <v>10</v>
      </c>
      <c r="C135" s="8" t="s">
        <v>356</v>
      </c>
      <c r="D135" s="9" t="s">
        <v>354</v>
      </c>
      <c r="E135" s="10">
        <v>1009.26</v>
      </c>
      <c r="F135" s="10">
        <v>236.74</v>
      </c>
      <c r="G135" s="11">
        <v>1246</v>
      </c>
      <c r="H135" s="10">
        <v>1076.8</v>
      </c>
      <c r="I135" s="10">
        <v>215.33</v>
      </c>
      <c r="J135" s="11">
        <f t="shared" si="6"/>
        <v>1292.1299999999999</v>
      </c>
      <c r="K135" s="10">
        <v>1082.4</v>
      </c>
      <c r="L135" s="10">
        <v>229.6</v>
      </c>
      <c r="M135" s="11">
        <f t="shared" si="7"/>
        <v>1312</v>
      </c>
    </row>
    <row r="136" spans="1:13" ht="12.75">
      <c r="A136" s="8" t="s">
        <v>357</v>
      </c>
      <c r="B136" s="8" t="s">
        <v>37</v>
      </c>
      <c r="C136" s="8" t="s">
        <v>358</v>
      </c>
      <c r="D136" s="9" t="s">
        <v>354</v>
      </c>
      <c r="E136" s="10">
        <v>215.325</v>
      </c>
      <c r="F136" s="10">
        <v>45.675</v>
      </c>
      <c r="G136" s="11">
        <v>261</v>
      </c>
      <c r="H136" s="10">
        <v>234</v>
      </c>
      <c r="I136" s="10">
        <v>40.75</v>
      </c>
      <c r="J136" s="11">
        <f t="shared" si="6"/>
        <v>274.75</v>
      </c>
      <c r="K136" s="10">
        <v>234.22</v>
      </c>
      <c r="L136" s="10">
        <v>40.78</v>
      </c>
      <c r="M136" s="11">
        <f t="shared" si="7"/>
        <v>275</v>
      </c>
    </row>
    <row r="137" spans="1:13" ht="12.75">
      <c r="A137" s="8" t="s">
        <v>359</v>
      </c>
      <c r="B137" s="8" t="s">
        <v>37</v>
      </c>
      <c r="C137" s="8" t="s">
        <v>360</v>
      </c>
      <c r="D137" s="9" t="s">
        <v>361</v>
      </c>
      <c r="E137" s="10">
        <v>98.25</v>
      </c>
      <c r="F137" s="10">
        <v>27.75</v>
      </c>
      <c r="G137" s="11">
        <v>126</v>
      </c>
      <c r="H137" s="10">
        <v>99.88</v>
      </c>
      <c r="I137" s="10">
        <v>26.12</v>
      </c>
      <c r="J137" s="11">
        <f t="shared" si="6"/>
        <v>126</v>
      </c>
      <c r="K137" s="10">
        <v>92.34</v>
      </c>
      <c r="L137" s="10">
        <v>21.66</v>
      </c>
      <c r="M137" s="11">
        <f t="shared" si="7"/>
        <v>114</v>
      </c>
    </row>
    <row r="138" spans="1:13" ht="12.75">
      <c r="A138" s="8" t="s">
        <v>362</v>
      </c>
      <c r="B138" s="8" t="s">
        <v>10</v>
      </c>
      <c r="C138" s="8" t="s">
        <v>244</v>
      </c>
      <c r="D138" s="9" t="s">
        <v>363</v>
      </c>
      <c r="E138" s="10">
        <v>2250.723</v>
      </c>
      <c r="F138" s="10">
        <v>538.277</v>
      </c>
      <c r="G138" s="11">
        <v>2789</v>
      </c>
      <c r="H138" s="10">
        <v>2256.25</v>
      </c>
      <c r="I138" s="10">
        <v>555.75</v>
      </c>
      <c r="J138" s="11">
        <f t="shared" si="6"/>
        <v>2812</v>
      </c>
      <c r="K138" s="10">
        <v>2250.18</v>
      </c>
      <c r="L138" s="10">
        <v>527.82</v>
      </c>
      <c r="M138" s="11">
        <f t="shared" si="7"/>
        <v>2778</v>
      </c>
    </row>
    <row r="139" spans="1:13" ht="12.75">
      <c r="A139" s="8" t="s">
        <v>364</v>
      </c>
      <c r="B139" s="8" t="s">
        <v>10</v>
      </c>
      <c r="C139" s="8" t="s">
        <v>365</v>
      </c>
      <c r="D139" s="9" t="s">
        <v>366</v>
      </c>
      <c r="E139" s="10">
        <v>1357.2</v>
      </c>
      <c r="F139" s="10">
        <v>202.8</v>
      </c>
      <c r="G139" s="11">
        <v>1560</v>
      </c>
      <c r="H139" s="10">
        <v>1381</v>
      </c>
      <c r="I139" s="10">
        <v>214.49</v>
      </c>
      <c r="J139" s="11">
        <f t="shared" si="6"/>
        <v>1595.49</v>
      </c>
      <c r="K139" s="10">
        <v>1373.62</v>
      </c>
      <c r="L139" s="10">
        <v>214.38</v>
      </c>
      <c r="M139" s="11">
        <f t="shared" si="7"/>
        <v>1588</v>
      </c>
    </row>
    <row r="140" spans="1:13" ht="12.75">
      <c r="A140" s="8" t="s">
        <v>367</v>
      </c>
      <c r="B140" s="8" t="s">
        <v>10</v>
      </c>
      <c r="C140" s="8" t="s">
        <v>368</v>
      </c>
      <c r="D140" s="9" t="s">
        <v>369</v>
      </c>
      <c r="E140" s="10">
        <v>1178.36</v>
      </c>
      <c r="F140" s="10">
        <v>145.64</v>
      </c>
      <c r="G140" s="11">
        <v>1324</v>
      </c>
      <c r="H140" s="10">
        <v>1194.95</v>
      </c>
      <c r="I140" s="10">
        <v>147.05</v>
      </c>
      <c r="J140" s="11">
        <f t="shared" si="6"/>
        <v>1342</v>
      </c>
      <c r="K140" s="10">
        <v>1183.6</v>
      </c>
      <c r="L140" s="10">
        <v>161.4</v>
      </c>
      <c r="M140" s="11">
        <f t="shared" si="7"/>
        <v>1345</v>
      </c>
    </row>
    <row r="141" spans="1:13" ht="12.75">
      <c r="A141" s="8" t="s">
        <v>370</v>
      </c>
      <c r="B141" s="8" t="s">
        <v>10</v>
      </c>
      <c r="C141" s="8" t="s">
        <v>371</v>
      </c>
      <c r="D141" s="9" t="s">
        <v>372</v>
      </c>
      <c r="E141" s="10">
        <v>139.8433734939759</v>
      </c>
      <c r="F141" s="10">
        <v>19.156626506024097</v>
      </c>
      <c r="G141" s="11">
        <v>159</v>
      </c>
      <c r="H141" s="10">
        <v>144</v>
      </c>
      <c r="I141" s="10">
        <v>19</v>
      </c>
      <c r="J141" s="11">
        <f t="shared" si="6"/>
        <v>163</v>
      </c>
      <c r="K141" s="10">
        <v>132.24</v>
      </c>
      <c r="L141" s="10">
        <v>19.76</v>
      </c>
      <c r="M141" s="11">
        <f t="shared" si="7"/>
        <v>152</v>
      </c>
    </row>
    <row r="142" spans="1:13" ht="12.75">
      <c r="A142" s="8" t="s">
        <v>373</v>
      </c>
      <c r="B142" s="8" t="s">
        <v>10</v>
      </c>
      <c r="C142" s="8" t="s">
        <v>374</v>
      </c>
      <c r="D142" s="9" t="s">
        <v>375</v>
      </c>
      <c r="E142" s="10">
        <v>1612.458685758118</v>
      </c>
      <c r="F142" s="10">
        <v>252.54131424188188</v>
      </c>
      <c r="G142" s="11">
        <v>1865</v>
      </c>
      <c r="H142" s="10">
        <v>1631.76</v>
      </c>
      <c r="I142" s="10">
        <v>260.74</v>
      </c>
      <c r="J142" s="11">
        <f t="shared" si="6"/>
        <v>1892.5</v>
      </c>
      <c r="K142" s="10">
        <v>1666.68</v>
      </c>
      <c r="L142" s="10">
        <v>271.32</v>
      </c>
      <c r="M142" s="11">
        <f t="shared" si="7"/>
        <v>1938</v>
      </c>
    </row>
    <row r="143" spans="1:13" ht="12.75">
      <c r="A143" s="8" t="s">
        <v>376</v>
      </c>
      <c r="B143" s="8" t="s">
        <v>10</v>
      </c>
      <c r="C143" s="8" t="s">
        <v>284</v>
      </c>
      <c r="D143" s="9" t="s">
        <v>377</v>
      </c>
      <c r="E143" s="10">
        <v>859.76</v>
      </c>
      <c r="F143" s="10">
        <v>117.24</v>
      </c>
      <c r="G143" s="11">
        <v>977</v>
      </c>
      <c r="H143" s="10">
        <v>881</v>
      </c>
      <c r="I143" s="10">
        <v>120</v>
      </c>
      <c r="J143" s="11">
        <f t="shared" si="6"/>
        <v>1001</v>
      </c>
      <c r="K143" s="10">
        <v>813.23</v>
      </c>
      <c r="L143" s="10">
        <v>110.77</v>
      </c>
      <c r="M143" s="11">
        <f t="shared" si="7"/>
        <v>924</v>
      </c>
    </row>
    <row r="144" spans="1:13" ht="12.75">
      <c r="A144" s="8" t="s">
        <v>378</v>
      </c>
      <c r="B144" s="8" t="s">
        <v>10</v>
      </c>
      <c r="C144" s="8" t="s">
        <v>379</v>
      </c>
      <c r="D144" s="9" t="s">
        <v>380</v>
      </c>
      <c r="E144" s="10">
        <v>710.22</v>
      </c>
      <c r="F144" s="10">
        <v>87.78</v>
      </c>
      <c r="G144" s="11">
        <v>798</v>
      </c>
      <c r="H144" s="10">
        <v>727</v>
      </c>
      <c r="I144" s="10">
        <v>113</v>
      </c>
      <c r="J144" s="11">
        <f t="shared" si="6"/>
        <v>840</v>
      </c>
      <c r="K144" s="10">
        <v>737.02</v>
      </c>
      <c r="L144" s="10">
        <v>119.98</v>
      </c>
      <c r="M144" s="11">
        <f t="shared" si="7"/>
        <v>857</v>
      </c>
    </row>
    <row r="145" spans="1:13" ht="12.75">
      <c r="A145" s="8" t="s">
        <v>381</v>
      </c>
      <c r="B145" s="8" t="s">
        <v>10</v>
      </c>
      <c r="C145" s="8" t="s">
        <v>382</v>
      </c>
      <c r="D145" s="9" t="s">
        <v>383</v>
      </c>
      <c r="E145" s="10">
        <v>1441.36</v>
      </c>
      <c r="F145" s="10">
        <v>234.64</v>
      </c>
      <c r="G145" s="11">
        <v>1676</v>
      </c>
      <c r="H145" s="10">
        <v>1483.15</v>
      </c>
      <c r="I145" s="10">
        <v>250.85</v>
      </c>
      <c r="J145" s="11">
        <f t="shared" si="6"/>
        <v>1734</v>
      </c>
      <c r="K145" s="10">
        <v>1489.14</v>
      </c>
      <c r="L145" s="10">
        <v>251.86</v>
      </c>
      <c r="M145" s="11">
        <f t="shared" si="7"/>
        <v>1741</v>
      </c>
    </row>
    <row r="146" spans="1:13" ht="12.75">
      <c r="A146" s="8" t="s">
        <v>384</v>
      </c>
      <c r="B146" s="8" t="s">
        <v>10</v>
      </c>
      <c r="C146" s="8" t="s">
        <v>385</v>
      </c>
      <c r="D146" s="8" t="s">
        <v>386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f t="shared" si="6"/>
        <v>0</v>
      </c>
      <c r="K146" s="10">
        <v>0</v>
      </c>
      <c r="L146" s="10">
        <v>0</v>
      </c>
      <c r="M146" s="11">
        <f t="shared" si="7"/>
        <v>0</v>
      </c>
    </row>
    <row r="147" spans="1:13" ht="12.75">
      <c r="A147" s="8" t="s">
        <v>387</v>
      </c>
      <c r="B147" s="8" t="s">
        <v>10</v>
      </c>
      <c r="C147" s="8" t="s">
        <v>388</v>
      </c>
      <c r="D147" s="8" t="s">
        <v>389</v>
      </c>
      <c r="E147" s="10">
        <v>1559.3070453374548</v>
      </c>
      <c r="F147" s="10">
        <v>245.69295466254508</v>
      </c>
      <c r="G147" s="11">
        <v>1805</v>
      </c>
      <c r="H147" s="10">
        <v>1620.15</v>
      </c>
      <c r="I147" s="10">
        <v>235.35</v>
      </c>
      <c r="J147" s="11">
        <f t="shared" si="6"/>
        <v>1855.5</v>
      </c>
      <c r="K147" s="10">
        <v>1554</v>
      </c>
      <c r="L147" s="10">
        <v>222</v>
      </c>
      <c r="M147" s="11">
        <f t="shared" si="7"/>
        <v>1776</v>
      </c>
    </row>
    <row r="148" spans="1:13" ht="13.5">
      <c r="A148" s="8" t="s">
        <v>390</v>
      </c>
      <c r="B148" s="8" t="s">
        <v>10</v>
      </c>
      <c r="C148" s="8" t="s">
        <v>391</v>
      </c>
      <c r="D148" s="8" t="s">
        <v>389</v>
      </c>
      <c r="E148" s="10">
        <v>1246.452</v>
      </c>
      <c r="F148" s="10">
        <v>199.54800000000003</v>
      </c>
      <c r="G148" s="11">
        <v>1446</v>
      </c>
      <c r="H148" s="10">
        <v>1244.25</v>
      </c>
      <c r="I148" s="10">
        <v>214.75</v>
      </c>
      <c r="J148" s="11">
        <f t="shared" si="6"/>
        <v>1459</v>
      </c>
      <c r="K148" s="10">
        <v>1274.95</v>
      </c>
      <c r="L148" s="10">
        <v>220.05</v>
      </c>
      <c r="M148" s="11">
        <f t="shared" si="7"/>
        <v>1495</v>
      </c>
    </row>
    <row r="149" spans="1:13" ht="12.75">
      <c r="A149" s="39" t="s">
        <v>392</v>
      </c>
      <c r="B149" s="39"/>
      <c r="C149" s="39"/>
      <c r="D149" s="39"/>
      <c r="E149" s="40">
        <f>SUM(E108:E148)</f>
        <v>38830.46883137927</v>
      </c>
      <c r="F149" s="40">
        <f>SUM(F108:F148)</f>
        <v>6116.531168620725</v>
      </c>
      <c r="G149" s="41">
        <f>SUM(G108:G148)</f>
        <v>44947</v>
      </c>
      <c r="H149" s="40">
        <f aca="true" t="shared" si="8" ref="H149:M149">SUM(H108:H148)</f>
        <v>39382.020000000004</v>
      </c>
      <c r="I149" s="40">
        <f t="shared" si="8"/>
        <v>6366.849999999999</v>
      </c>
      <c r="J149" s="40">
        <f t="shared" si="8"/>
        <v>45748.87</v>
      </c>
      <c r="K149" s="40">
        <f t="shared" si="8"/>
        <v>38835.6</v>
      </c>
      <c r="L149" s="40">
        <f t="shared" si="8"/>
        <v>6320.4</v>
      </c>
      <c r="M149" s="40">
        <f t="shared" si="8"/>
        <v>45156</v>
      </c>
    </row>
    <row r="150" spans="1:13" ht="12.75">
      <c r="A150" s="16" t="s">
        <v>393</v>
      </c>
      <c r="B150" s="16"/>
      <c r="C150" s="16"/>
      <c r="D150" s="16"/>
      <c r="E150" s="41">
        <f>E54+E107+E149</f>
        <v>128157.73473940256</v>
      </c>
      <c r="F150" s="41">
        <f>F54+F107+F149</f>
        <v>19919.265260597433</v>
      </c>
      <c r="G150" s="41">
        <f>G54+G107+G149</f>
        <v>148124</v>
      </c>
      <c r="H150" s="40">
        <f aca="true" t="shared" si="9" ref="H150:M150">H54+H107+H149</f>
        <v>130587.95000000001</v>
      </c>
      <c r="I150" s="40">
        <f t="shared" si="9"/>
        <v>21054.41</v>
      </c>
      <c r="J150" s="40">
        <f t="shared" si="9"/>
        <v>151642.36</v>
      </c>
      <c r="K150" s="40">
        <f t="shared" si="9"/>
        <v>128518.49000000002</v>
      </c>
      <c r="L150" s="40">
        <f t="shared" si="9"/>
        <v>21331.510000000002</v>
      </c>
      <c r="M150" s="40">
        <f t="shared" si="9"/>
        <v>149850</v>
      </c>
    </row>
  </sheetData>
  <sheetProtection selectLockedCells="1" selectUnlockedCells="1"/>
  <mergeCells count="7">
    <mergeCell ref="E1:G1"/>
    <mergeCell ref="H1:J1"/>
    <mergeCell ref="K1:M1"/>
    <mergeCell ref="A54:D54"/>
    <mergeCell ref="A107:D107"/>
    <mergeCell ref="A149:D149"/>
    <mergeCell ref="A150:D150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 scale="53"/>
  <headerFooter alignWithMargins="0">
    <oddHeader>&amp;LRectorat de Créteil
DOS&amp;CDOTATION HORAIRE GLOBALE
Enseignement général et technologique&amp;RGT 27 janvier 2012</oddHeader>
  </headerFooter>
  <rowBreaks count="2" manualBreakCount="2">
    <brk id="54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1"/>
  <sheetViews>
    <sheetView tabSelected="1" view="pageBreakPreview" zoomScale="134" zoomScaleSheetLayoutView="134" workbookViewId="0" topLeftCell="C1">
      <pane xSplit="2" ySplit="2" topLeftCell="E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O121" sqref="O121"/>
    </sheetView>
  </sheetViews>
  <sheetFormatPr defaultColWidth="11.421875" defaultRowHeight="12.75"/>
  <cols>
    <col min="1" max="1" width="9.8515625" style="42" customWidth="1"/>
    <col min="2" max="2" width="4.8515625" style="43" customWidth="1"/>
    <col min="3" max="3" width="24.57421875" style="43" customWidth="1"/>
    <col min="4" max="4" width="29.140625" style="43" customWidth="1"/>
    <col min="5" max="5" width="9.7109375" style="44" customWidth="1"/>
    <col min="6" max="7" width="11.421875" style="44" customWidth="1"/>
    <col min="8" max="8" width="12.7109375" style="43" customWidth="1"/>
    <col min="9" max="9" width="11.421875" style="43" customWidth="1"/>
    <col min="10" max="11" width="12.7109375" style="43" customWidth="1"/>
    <col min="12" max="12" width="11.421875" style="43" customWidth="1"/>
    <col min="13" max="13" width="12.7109375" style="43" customWidth="1"/>
    <col min="14" max="17" width="11.421875" style="43" customWidth="1"/>
    <col min="18" max="19" width="11.421875" style="45" customWidth="1"/>
    <col min="20" max="16384" width="11.421875" style="43" customWidth="1"/>
  </cols>
  <sheetData>
    <row r="1" spans="5:19" s="1" customFormat="1" ht="12"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R1" s="2"/>
      <c r="S1" s="2"/>
    </row>
    <row r="2" spans="1:19" s="50" customFormat="1" ht="12.75">
      <c r="A2" s="46" t="s">
        <v>3</v>
      </c>
      <c r="B2" s="47"/>
      <c r="C2" s="47" t="s">
        <v>4</v>
      </c>
      <c r="D2" s="48" t="s">
        <v>5</v>
      </c>
      <c r="E2" s="49" t="s">
        <v>6</v>
      </c>
      <c r="F2" s="49" t="s">
        <v>7</v>
      </c>
      <c r="G2" s="49" t="s">
        <v>8</v>
      </c>
      <c r="H2" s="6" t="s">
        <v>6</v>
      </c>
      <c r="I2" s="6" t="s">
        <v>7</v>
      </c>
      <c r="J2" s="6" t="s">
        <v>8</v>
      </c>
      <c r="K2" s="6" t="s">
        <v>6</v>
      </c>
      <c r="L2" s="6" t="s">
        <v>7</v>
      </c>
      <c r="M2" s="6" t="s">
        <v>8</v>
      </c>
      <c r="R2" s="51"/>
      <c r="S2" s="51"/>
    </row>
    <row r="3" spans="1:13" ht="12.75">
      <c r="A3" s="52" t="s">
        <v>394</v>
      </c>
      <c r="B3" s="52" t="s">
        <v>395</v>
      </c>
      <c r="C3" s="52" t="s">
        <v>11</v>
      </c>
      <c r="D3" s="53" t="s">
        <v>12</v>
      </c>
      <c r="E3" s="54">
        <v>776.97</v>
      </c>
      <c r="F3" s="54">
        <f>G3-E3</f>
        <v>96.02999999999997</v>
      </c>
      <c r="G3" s="54">
        <v>873</v>
      </c>
      <c r="H3" s="55">
        <v>757.6</v>
      </c>
      <c r="I3" s="55">
        <v>119.4</v>
      </c>
      <c r="J3" s="55">
        <f>H3+I3</f>
        <v>877</v>
      </c>
      <c r="K3" s="55">
        <v>807.5</v>
      </c>
      <c r="L3" s="55">
        <v>142.5</v>
      </c>
      <c r="M3" s="55">
        <f>K3+L3</f>
        <v>950</v>
      </c>
    </row>
    <row r="4" spans="1:13" ht="12.75">
      <c r="A4" s="52" t="s">
        <v>396</v>
      </c>
      <c r="B4" s="52" t="s">
        <v>397</v>
      </c>
      <c r="C4" s="52" t="s">
        <v>14</v>
      </c>
      <c r="D4" s="53" t="s">
        <v>15</v>
      </c>
      <c r="E4" s="54">
        <v>313.66200000000003</v>
      </c>
      <c r="F4" s="54">
        <f aca="true" t="shared" si="0" ref="F4:F41">G4-E4</f>
        <v>52.337999999999965</v>
      </c>
      <c r="G4" s="54">
        <v>366</v>
      </c>
      <c r="H4" s="55">
        <v>309</v>
      </c>
      <c r="I4" s="55">
        <v>60</v>
      </c>
      <c r="J4" s="55">
        <f aca="true" t="shared" si="1" ref="J4:J67">H4+I4</f>
        <v>369</v>
      </c>
      <c r="K4" s="55">
        <v>299.3</v>
      </c>
      <c r="L4" s="55">
        <v>65.7</v>
      </c>
      <c r="M4" s="54">
        <f aca="true" t="shared" si="2" ref="M4:M41">K4+L4</f>
        <v>365</v>
      </c>
    </row>
    <row r="5" spans="1:13" ht="12.75">
      <c r="A5" s="52" t="s">
        <v>398</v>
      </c>
      <c r="B5" s="52" t="s">
        <v>397</v>
      </c>
      <c r="C5" s="52" t="s">
        <v>20</v>
      </c>
      <c r="D5" s="53" t="s">
        <v>21</v>
      </c>
      <c r="E5" s="54">
        <v>278.4</v>
      </c>
      <c r="F5" s="54">
        <f t="shared" si="0"/>
        <v>46.60000000000002</v>
      </c>
      <c r="G5" s="54">
        <v>325</v>
      </c>
      <c r="H5" s="55">
        <v>278</v>
      </c>
      <c r="I5" s="55">
        <v>47</v>
      </c>
      <c r="J5" s="55">
        <f t="shared" si="1"/>
        <v>325</v>
      </c>
      <c r="K5" s="55">
        <v>275.31</v>
      </c>
      <c r="L5" s="55">
        <v>46.69</v>
      </c>
      <c r="M5" s="54">
        <f t="shared" si="2"/>
        <v>322</v>
      </c>
    </row>
    <row r="6" spans="1:13" ht="12.75">
      <c r="A6" s="52" t="s">
        <v>399</v>
      </c>
      <c r="B6" s="52" t="s">
        <v>397</v>
      </c>
      <c r="C6" s="52" t="s">
        <v>23</v>
      </c>
      <c r="D6" s="53" t="s">
        <v>24</v>
      </c>
      <c r="E6" s="54">
        <v>345.84</v>
      </c>
      <c r="F6" s="54">
        <f t="shared" si="0"/>
        <v>47.160000000000025</v>
      </c>
      <c r="G6" s="54">
        <v>393</v>
      </c>
      <c r="H6" s="55">
        <v>352</v>
      </c>
      <c r="I6" s="55">
        <v>34.5</v>
      </c>
      <c r="J6" s="55">
        <f t="shared" si="1"/>
        <v>386.5</v>
      </c>
      <c r="K6" s="55">
        <v>343.07</v>
      </c>
      <c r="L6" s="55">
        <v>33.93</v>
      </c>
      <c r="M6" s="54">
        <f t="shared" si="2"/>
        <v>377</v>
      </c>
    </row>
    <row r="7" spans="1:13" ht="12.75">
      <c r="A7" s="52" t="s">
        <v>400</v>
      </c>
      <c r="B7" s="52" t="s">
        <v>397</v>
      </c>
      <c r="C7" s="52" t="s">
        <v>26</v>
      </c>
      <c r="D7" s="53" t="s">
        <v>27</v>
      </c>
      <c r="E7" s="54">
        <v>544.38</v>
      </c>
      <c r="F7" s="54">
        <f t="shared" si="0"/>
        <v>88.62</v>
      </c>
      <c r="G7" s="54">
        <v>633</v>
      </c>
      <c r="H7" s="55">
        <v>589.9</v>
      </c>
      <c r="I7" s="55">
        <v>121.1</v>
      </c>
      <c r="J7" s="55">
        <f t="shared" si="1"/>
        <v>711</v>
      </c>
      <c r="K7" s="55">
        <v>594.83</v>
      </c>
      <c r="L7" s="55">
        <v>126.17</v>
      </c>
      <c r="M7" s="54">
        <f t="shared" si="2"/>
        <v>721</v>
      </c>
    </row>
    <row r="8" spans="1:13" ht="12.75">
      <c r="A8" s="52" t="s">
        <v>401</v>
      </c>
      <c r="B8" s="52" t="s">
        <v>397</v>
      </c>
      <c r="C8" s="52" t="s">
        <v>29</v>
      </c>
      <c r="D8" s="53" t="s">
        <v>30</v>
      </c>
      <c r="E8" s="54">
        <v>195.125</v>
      </c>
      <c r="F8" s="54">
        <f t="shared" si="0"/>
        <v>27.875</v>
      </c>
      <c r="G8" s="54">
        <v>223</v>
      </c>
      <c r="H8" s="55">
        <v>233.8</v>
      </c>
      <c r="I8" s="55">
        <v>25.2</v>
      </c>
      <c r="J8" s="55">
        <f t="shared" si="1"/>
        <v>259</v>
      </c>
      <c r="K8" s="55">
        <v>227.04</v>
      </c>
      <c r="L8" s="55">
        <v>30.96</v>
      </c>
      <c r="M8" s="54">
        <f t="shared" si="2"/>
        <v>258</v>
      </c>
    </row>
    <row r="9" spans="1:13" ht="12.75">
      <c r="A9" s="52" t="s">
        <v>402</v>
      </c>
      <c r="B9" s="52" t="s">
        <v>395</v>
      </c>
      <c r="C9" s="52" t="s">
        <v>38</v>
      </c>
      <c r="D9" s="53" t="s">
        <v>33</v>
      </c>
      <c r="E9" s="54">
        <v>1144.54</v>
      </c>
      <c r="F9" s="54">
        <f t="shared" si="0"/>
        <v>141.46000000000004</v>
      </c>
      <c r="G9" s="54">
        <v>1286</v>
      </c>
      <c r="H9" s="55">
        <v>1239.4</v>
      </c>
      <c r="I9" s="55">
        <v>164.1</v>
      </c>
      <c r="J9" s="55">
        <f t="shared" si="1"/>
        <v>1403.5</v>
      </c>
      <c r="K9" s="55">
        <v>1251.66</v>
      </c>
      <c r="L9" s="55">
        <v>195.34</v>
      </c>
      <c r="M9" s="54">
        <f t="shared" si="2"/>
        <v>1447</v>
      </c>
    </row>
    <row r="10" spans="1:13" ht="12.75">
      <c r="A10" s="52" t="s">
        <v>403</v>
      </c>
      <c r="B10" s="52" t="s">
        <v>397</v>
      </c>
      <c r="C10" s="52" t="s">
        <v>35</v>
      </c>
      <c r="D10" s="53" t="s">
        <v>33</v>
      </c>
      <c r="E10" s="54">
        <v>377.58</v>
      </c>
      <c r="F10" s="54">
        <f t="shared" si="0"/>
        <v>56.420000000000016</v>
      </c>
      <c r="G10" s="54">
        <v>434</v>
      </c>
      <c r="H10" s="55">
        <v>375.4</v>
      </c>
      <c r="I10" s="55">
        <v>58.6</v>
      </c>
      <c r="J10" s="55">
        <f t="shared" si="1"/>
        <v>434</v>
      </c>
      <c r="K10" s="55">
        <v>451.35</v>
      </c>
      <c r="L10" s="55">
        <v>79.65</v>
      </c>
      <c r="M10" s="54">
        <f t="shared" si="2"/>
        <v>531</v>
      </c>
    </row>
    <row r="11" spans="1:13" ht="12.75">
      <c r="A11" s="52" t="s">
        <v>404</v>
      </c>
      <c r="B11" s="52" t="s">
        <v>395</v>
      </c>
      <c r="C11" s="52" t="s">
        <v>405</v>
      </c>
      <c r="D11" s="53" t="s">
        <v>406</v>
      </c>
      <c r="E11" s="54">
        <v>1029.216</v>
      </c>
      <c r="F11" s="54">
        <f t="shared" si="0"/>
        <v>178.7840000000001</v>
      </c>
      <c r="G11" s="54">
        <v>1208</v>
      </c>
      <c r="H11" s="55">
        <v>1051</v>
      </c>
      <c r="I11" s="55">
        <v>198</v>
      </c>
      <c r="J11" s="55">
        <f t="shared" si="1"/>
        <v>1249</v>
      </c>
      <c r="K11" s="55">
        <v>1074.36</v>
      </c>
      <c r="L11" s="55">
        <v>204.64</v>
      </c>
      <c r="M11" s="54">
        <f t="shared" si="2"/>
        <v>1279</v>
      </c>
    </row>
    <row r="12" spans="1:13" ht="12.75">
      <c r="A12" s="52" t="s">
        <v>407</v>
      </c>
      <c r="B12" s="52" t="s">
        <v>395</v>
      </c>
      <c r="C12" s="52" t="s">
        <v>408</v>
      </c>
      <c r="D12" s="53" t="s">
        <v>41</v>
      </c>
      <c r="E12" s="54">
        <v>918.72</v>
      </c>
      <c r="F12" s="54">
        <f t="shared" si="0"/>
        <v>137.27999999999997</v>
      </c>
      <c r="G12" s="54">
        <v>1056</v>
      </c>
      <c r="H12" s="55">
        <v>932</v>
      </c>
      <c r="I12" s="55">
        <v>145</v>
      </c>
      <c r="J12" s="55">
        <f t="shared" si="1"/>
        <v>1077</v>
      </c>
      <c r="K12" s="55">
        <v>927.67</v>
      </c>
      <c r="L12" s="55">
        <v>144.33</v>
      </c>
      <c r="M12" s="54">
        <f t="shared" si="2"/>
        <v>1072</v>
      </c>
    </row>
    <row r="13" spans="1:13" ht="12.75">
      <c r="A13" s="52" t="s">
        <v>409</v>
      </c>
      <c r="B13" s="52" t="s">
        <v>397</v>
      </c>
      <c r="C13" s="52" t="s">
        <v>43</v>
      </c>
      <c r="D13" s="53" t="s">
        <v>44</v>
      </c>
      <c r="E13" s="54">
        <v>981.26</v>
      </c>
      <c r="F13" s="54">
        <f t="shared" si="0"/>
        <v>159.74</v>
      </c>
      <c r="G13" s="54">
        <v>1141</v>
      </c>
      <c r="H13" s="55">
        <v>979.5</v>
      </c>
      <c r="I13" s="55">
        <v>161.5</v>
      </c>
      <c r="J13" s="55">
        <f t="shared" si="1"/>
        <v>1141</v>
      </c>
      <c r="K13" s="55">
        <v>955.89</v>
      </c>
      <c r="L13" s="55">
        <v>162.11</v>
      </c>
      <c r="M13" s="54">
        <f t="shared" si="2"/>
        <v>1118</v>
      </c>
    </row>
    <row r="14" spans="1:13" ht="12.75">
      <c r="A14" s="52" t="s">
        <v>410</v>
      </c>
      <c r="B14" s="52" t="s">
        <v>397</v>
      </c>
      <c r="C14" s="52" t="s">
        <v>49</v>
      </c>
      <c r="D14" s="53" t="s">
        <v>47</v>
      </c>
      <c r="E14" s="54">
        <v>1461.3570353213665</v>
      </c>
      <c r="F14" s="54">
        <f t="shared" si="0"/>
        <v>262.64296467863346</v>
      </c>
      <c r="G14" s="54">
        <v>1724</v>
      </c>
      <c r="H14" s="55">
        <v>1481.4</v>
      </c>
      <c r="I14" s="55">
        <v>268.6</v>
      </c>
      <c r="J14" s="55">
        <f t="shared" si="1"/>
        <v>1750</v>
      </c>
      <c r="K14" s="55">
        <v>1428.88</v>
      </c>
      <c r="L14" s="55">
        <v>256.12</v>
      </c>
      <c r="M14" s="54">
        <f t="shared" si="2"/>
        <v>1685</v>
      </c>
    </row>
    <row r="15" spans="1:173" ht="12.75">
      <c r="A15" s="11" t="s">
        <v>411</v>
      </c>
      <c r="B15" s="11" t="s">
        <v>397</v>
      </c>
      <c r="C15" s="11" t="s">
        <v>46</v>
      </c>
      <c r="D15" s="56" t="s">
        <v>47</v>
      </c>
      <c r="E15" s="12">
        <v>218.88</v>
      </c>
      <c r="F15" s="54">
        <f t="shared" si="0"/>
        <v>37.120000000000005</v>
      </c>
      <c r="G15" s="12">
        <v>256</v>
      </c>
      <c r="H15" s="10">
        <v>218.88</v>
      </c>
      <c r="I15" s="10">
        <v>37.12</v>
      </c>
      <c r="J15" s="55">
        <f t="shared" si="1"/>
        <v>256</v>
      </c>
      <c r="K15" s="10">
        <v>267.75</v>
      </c>
      <c r="L15" s="10">
        <v>47.25</v>
      </c>
      <c r="M15" s="12">
        <f t="shared" si="2"/>
        <v>315</v>
      </c>
      <c r="N15"/>
      <c r="O15"/>
      <c r="P15"/>
      <c r="Q15"/>
      <c r="R15" s="57"/>
      <c r="S15" s="5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</row>
    <row r="16" spans="1:13" ht="12.75">
      <c r="A16" s="52" t="s">
        <v>412</v>
      </c>
      <c r="B16" s="52" t="s">
        <v>397</v>
      </c>
      <c r="C16" s="52" t="s">
        <v>51</v>
      </c>
      <c r="D16" s="53" t="s">
        <v>52</v>
      </c>
      <c r="E16" s="54">
        <v>1080.9</v>
      </c>
      <c r="F16" s="54">
        <f t="shared" si="0"/>
        <v>120.09999999999991</v>
      </c>
      <c r="G16" s="54">
        <v>1201</v>
      </c>
      <c r="H16" s="55">
        <v>1077.5</v>
      </c>
      <c r="I16" s="55">
        <v>114.5</v>
      </c>
      <c r="J16" s="55">
        <f t="shared" si="1"/>
        <v>1192</v>
      </c>
      <c r="K16" s="55">
        <v>1041.65</v>
      </c>
      <c r="L16" s="55">
        <v>135.35</v>
      </c>
      <c r="M16" s="54">
        <f t="shared" si="2"/>
        <v>1177</v>
      </c>
    </row>
    <row r="17" spans="1:13" ht="12.75">
      <c r="A17" s="52"/>
      <c r="B17" s="52"/>
      <c r="C17" s="52"/>
      <c r="D17" s="53" t="s">
        <v>53</v>
      </c>
      <c r="E17" s="54"/>
      <c r="F17" s="54"/>
      <c r="G17" s="54"/>
      <c r="H17" s="55">
        <v>0</v>
      </c>
      <c r="I17" s="55">
        <v>0</v>
      </c>
      <c r="J17" s="55">
        <f t="shared" si="1"/>
        <v>0</v>
      </c>
      <c r="K17" s="55">
        <v>54.56</v>
      </c>
      <c r="L17" s="55">
        <v>7.44</v>
      </c>
      <c r="M17" s="54">
        <f t="shared" si="2"/>
        <v>62</v>
      </c>
    </row>
    <row r="18" spans="1:13" ht="12.75">
      <c r="A18" s="52" t="s">
        <v>413</v>
      </c>
      <c r="B18" s="52" t="s">
        <v>397</v>
      </c>
      <c r="C18" s="52" t="s">
        <v>72</v>
      </c>
      <c r="D18" s="53" t="s">
        <v>73</v>
      </c>
      <c r="E18" s="54">
        <v>411.35779816513764</v>
      </c>
      <c r="F18" s="54">
        <f t="shared" si="0"/>
        <v>65.64220183486236</v>
      </c>
      <c r="G18" s="54">
        <v>477</v>
      </c>
      <c r="H18" s="55">
        <v>408.5</v>
      </c>
      <c r="I18" s="55">
        <v>69.5</v>
      </c>
      <c r="J18" s="55">
        <f t="shared" si="1"/>
        <v>478</v>
      </c>
      <c r="K18" s="55">
        <v>466.65</v>
      </c>
      <c r="L18" s="55">
        <v>82.35</v>
      </c>
      <c r="M18" s="54">
        <f t="shared" si="2"/>
        <v>549</v>
      </c>
    </row>
    <row r="19" spans="1:13" ht="12.75">
      <c r="A19" s="52" t="s">
        <v>414</v>
      </c>
      <c r="B19" s="52" t="s">
        <v>395</v>
      </c>
      <c r="C19" s="52" t="s">
        <v>415</v>
      </c>
      <c r="D19" s="53" t="s">
        <v>76</v>
      </c>
      <c r="E19" s="54">
        <v>875.6273291925465</v>
      </c>
      <c r="F19" s="54">
        <f t="shared" si="0"/>
        <v>114.37267080745346</v>
      </c>
      <c r="G19" s="54">
        <v>990</v>
      </c>
      <c r="H19" s="55">
        <v>896</v>
      </c>
      <c r="I19" s="55">
        <v>104</v>
      </c>
      <c r="J19" s="55">
        <f t="shared" si="1"/>
        <v>1000</v>
      </c>
      <c r="K19" s="55">
        <v>855.36</v>
      </c>
      <c r="L19" s="55">
        <v>134.64</v>
      </c>
      <c r="M19" s="54">
        <f t="shared" si="2"/>
        <v>990</v>
      </c>
    </row>
    <row r="20" spans="1:13" ht="12.75">
      <c r="A20" s="52" t="s">
        <v>416</v>
      </c>
      <c r="B20" s="52" t="s">
        <v>395</v>
      </c>
      <c r="C20" s="52" t="s">
        <v>78</v>
      </c>
      <c r="D20" s="53" t="s">
        <v>417</v>
      </c>
      <c r="E20" s="54">
        <v>922.8804758830784</v>
      </c>
      <c r="F20" s="54">
        <f t="shared" si="0"/>
        <v>148.11952411692164</v>
      </c>
      <c r="G20" s="54">
        <v>1071</v>
      </c>
      <c r="H20" s="55">
        <v>907.5</v>
      </c>
      <c r="I20" s="55">
        <v>163.5</v>
      </c>
      <c r="J20" s="55">
        <f t="shared" si="1"/>
        <v>1071</v>
      </c>
      <c r="K20" s="55">
        <v>851.7</v>
      </c>
      <c r="L20" s="55">
        <v>150.3</v>
      </c>
      <c r="M20" s="54">
        <f t="shared" si="2"/>
        <v>1002</v>
      </c>
    </row>
    <row r="21" spans="1:13" ht="12.75">
      <c r="A21" s="52" t="s">
        <v>418</v>
      </c>
      <c r="B21" s="52" t="s">
        <v>397</v>
      </c>
      <c r="C21" s="52" t="s">
        <v>85</v>
      </c>
      <c r="D21" s="53" t="s">
        <v>86</v>
      </c>
      <c r="E21" s="54">
        <v>665.28</v>
      </c>
      <c r="F21" s="54">
        <f t="shared" si="0"/>
        <v>90.72000000000003</v>
      </c>
      <c r="G21" s="54">
        <v>756</v>
      </c>
      <c r="H21" s="55">
        <v>664.5</v>
      </c>
      <c r="I21" s="55">
        <v>79.5</v>
      </c>
      <c r="J21" s="55">
        <f t="shared" si="1"/>
        <v>744</v>
      </c>
      <c r="K21" s="55">
        <v>629.2</v>
      </c>
      <c r="L21" s="55">
        <v>85.8</v>
      </c>
      <c r="M21" s="54">
        <f t="shared" si="2"/>
        <v>715</v>
      </c>
    </row>
    <row r="22" spans="1:13" ht="12.75">
      <c r="A22" s="52" t="s">
        <v>419</v>
      </c>
      <c r="B22" s="52" t="s">
        <v>395</v>
      </c>
      <c r="C22" s="52" t="s">
        <v>88</v>
      </c>
      <c r="D22" s="53" t="s">
        <v>86</v>
      </c>
      <c r="E22" s="54">
        <v>1292.58</v>
      </c>
      <c r="F22" s="54">
        <f t="shared" si="0"/>
        <v>210.42000000000007</v>
      </c>
      <c r="G22" s="54">
        <v>1503</v>
      </c>
      <c r="H22" s="55">
        <v>1308.15</v>
      </c>
      <c r="I22" s="55">
        <v>206.85</v>
      </c>
      <c r="J22" s="55">
        <f t="shared" si="1"/>
        <v>1515</v>
      </c>
      <c r="K22" s="55">
        <v>1247.71</v>
      </c>
      <c r="L22" s="55">
        <v>197.29</v>
      </c>
      <c r="M22" s="54">
        <f t="shared" si="2"/>
        <v>1445</v>
      </c>
    </row>
    <row r="23" spans="1:13" ht="12.75">
      <c r="A23" s="52" t="s">
        <v>420</v>
      </c>
      <c r="B23" s="52" t="s">
        <v>397</v>
      </c>
      <c r="C23" s="52" t="s">
        <v>90</v>
      </c>
      <c r="D23" s="53" t="s">
        <v>91</v>
      </c>
      <c r="E23" s="54">
        <v>73.42948717948718</v>
      </c>
      <c r="F23" s="54">
        <f t="shared" si="0"/>
        <v>5.570512820512818</v>
      </c>
      <c r="G23" s="54">
        <v>79</v>
      </c>
      <c r="H23" s="55">
        <v>71</v>
      </c>
      <c r="I23" s="55">
        <v>8</v>
      </c>
      <c r="J23" s="55">
        <f t="shared" si="1"/>
        <v>79</v>
      </c>
      <c r="K23" s="55">
        <v>35.05</v>
      </c>
      <c r="L23" s="55">
        <v>3.95</v>
      </c>
      <c r="M23" s="54">
        <f t="shared" si="2"/>
        <v>39</v>
      </c>
    </row>
    <row r="24" spans="1:13" ht="12.75">
      <c r="A24" s="52" t="s">
        <v>421</v>
      </c>
      <c r="B24" s="52" t="s">
        <v>397</v>
      </c>
      <c r="C24" s="52" t="s">
        <v>93</v>
      </c>
      <c r="D24" s="53" t="s">
        <v>94</v>
      </c>
      <c r="E24" s="54">
        <v>292.32</v>
      </c>
      <c r="F24" s="54">
        <f t="shared" si="0"/>
        <v>55.68000000000001</v>
      </c>
      <c r="G24" s="54">
        <v>348</v>
      </c>
      <c r="H24" s="55">
        <v>289.5</v>
      </c>
      <c r="I24" s="55">
        <v>58.5</v>
      </c>
      <c r="J24" s="55">
        <f t="shared" si="1"/>
        <v>348</v>
      </c>
      <c r="K24" s="55">
        <v>289.5</v>
      </c>
      <c r="L24" s="55">
        <v>58.5</v>
      </c>
      <c r="M24" s="54">
        <f t="shared" si="2"/>
        <v>348</v>
      </c>
    </row>
    <row r="25" spans="1:13" ht="12.75">
      <c r="A25" s="52" t="s">
        <v>422</v>
      </c>
      <c r="B25" s="52" t="s">
        <v>397</v>
      </c>
      <c r="C25" s="52" t="s">
        <v>99</v>
      </c>
      <c r="D25" s="53" t="s">
        <v>97</v>
      </c>
      <c r="E25" s="54">
        <v>827.32</v>
      </c>
      <c r="F25" s="54">
        <f t="shared" si="0"/>
        <v>134.67999999999995</v>
      </c>
      <c r="G25" s="54">
        <v>962</v>
      </c>
      <c r="H25" s="55">
        <v>857.5</v>
      </c>
      <c r="I25" s="55">
        <v>144.5</v>
      </c>
      <c r="J25" s="55">
        <f t="shared" si="1"/>
        <v>1002</v>
      </c>
      <c r="K25" s="55">
        <v>826.8</v>
      </c>
      <c r="L25" s="55">
        <v>148.2</v>
      </c>
      <c r="M25" s="54">
        <f t="shared" si="2"/>
        <v>975</v>
      </c>
    </row>
    <row r="26" spans="1:13" ht="12.75">
      <c r="A26" s="52" t="s">
        <v>423</v>
      </c>
      <c r="B26" s="52" t="s">
        <v>397</v>
      </c>
      <c r="C26" s="52" t="s">
        <v>96</v>
      </c>
      <c r="D26" s="53" t="s">
        <v>97</v>
      </c>
      <c r="E26" s="54">
        <v>923.95</v>
      </c>
      <c r="F26" s="54">
        <f t="shared" si="0"/>
        <v>163.04999999999995</v>
      </c>
      <c r="G26" s="54">
        <v>1087</v>
      </c>
      <c r="H26" s="55">
        <v>933</v>
      </c>
      <c r="I26" s="55">
        <v>154</v>
      </c>
      <c r="J26" s="55">
        <f t="shared" si="1"/>
        <v>1087</v>
      </c>
      <c r="K26" s="55">
        <v>967.53</v>
      </c>
      <c r="L26" s="55">
        <v>177.47</v>
      </c>
      <c r="M26" s="54">
        <f t="shared" si="2"/>
        <v>1145</v>
      </c>
    </row>
    <row r="27" spans="1:13" ht="12.75">
      <c r="A27" s="52" t="s">
        <v>424</v>
      </c>
      <c r="B27" s="52" t="s">
        <v>397</v>
      </c>
      <c r="C27" s="52" t="s">
        <v>101</v>
      </c>
      <c r="D27" s="53" t="s">
        <v>102</v>
      </c>
      <c r="E27" s="54">
        <v>101.8559619047619</v>
      </c>
      <c r="F27" s="54">
        <f t="shared" si="0"/>
        <v>22.144038095238102</v>
      </c>
      <c r="G27" s="54">
        <v>124</v>
      </c>
      <c r="H27" s="55">
        <v>114</v>
      </c>
      <c r="I27" s="55">
        <v>12</v>
      </c>
      <c r="J27" s="55">
        <f t="shared" si="1"/>
        <v>126</v>
      </c>
      <c r="K27" s="55">
        <v>112.19</v>
      </c>
      <c r="L27" s="55">
        <v>11.81</v>
      </c>
      <c r="M27" s="54">
        <f t="shared" si="2"/>
        <v>124</v>
      </c>
    </row>
    <row r="28" spans="1:13" ht="12.75">
      <c r="A28" s="52" t="s">
        <v>425</v>
      </c>
      <c r="B28" s="52" t="s">
        <v>397</v>
      </c>
      <c r="C28" s="52" t="s">
        <v>104</v>
      </c>
      <c r="D28" s="53" t="s">
        <v>105</v>
      </c>
      <c r="E28" s="54">
        <v>558.9</v>
      </c>
      <c r="F28" s="54">
        <f t="shared" si="0"/>
        <v>62.10000000000002</v>
      </c>
      <c r="G28" s="54">
        <v>621</v>
      </c>
      <c r="H28" s="55">
        <v>559.5</v>
      </c>
      <c r="I28" s="55">
        <v>61.5</v>
      </c>
      <c r="J28" s="55">
        <f t="shared" si="1"/>
        <v>621</v>
      </c>
      <c r="K28" s="55">
        <v>558.83</v>
      </c>
      <c r="L28" s="55">
        <v>64.17</v>
      </c>
      <c r="M28" s="54">
        <f t="shared" si="2"/>
        <v>623</v>
      </c>
    </row>
    <row r="29" spans="1:13" ht="12.75">
      <c r="A29" s="52" t="s">
        <v>426</v>
      </c>
      <c r="B29" s="52" t="s">
        <v>397</v>
      </c>
      <c r="C29" s="52" t="s">
        <v>107</v>
      </c>
      <c r="D29" s="53" t="s">
        <v>108</v>
      </c>
      <c r="E29" s="54">
        <v>476.7113707869105</v>
      </c>
      <c r="F29" s="54">
        <f t="shared" si="0"/>
        <v>106.28862921308951</v>
      </c>
      <c r="G29" s="54">
        <v>583</v>
      </c>
      <c r="H29" s="55">
        <v>473.25</v>
      </c>
      <c r="I29" s="55">
        <v>109.75</v>
      </c>
      <c r="J29" s="55">
        <f t="shared" si="1"/>
        <v>583</v>
      </c>
      <c r="K29" s="55">
        <v>468.38</v>
      </c>
      <c r="L29" s="55">
        <v>108.62</v>
      </c>
      <c r="M29" s="54">
        <f t="shared" si="2"/>
        <v>577</v>
      </c>
    </row>
    <row r="30" spans="1:13" ht="12.75">
      <c r="A30" s="52" t="s">
        <v>427</v>
      </c>
      <c r="B30" s="52" t="s">
        <v>397</v>
      </c>
      <c r="C30" s="52" t="s">
        <v>110</v>
      </c>
      <c r="D30" s="53" t="s">
        <v>111</v>
      </c>
      <c r="E30" s="54">
        <v>117.33333333333333</v>
      </c>
      <c r="F30" s="54">
        <f t="shared" si="0"/>
        <v>14.666666666666671</v>
      </c>
      <c r="G30" s="54">
        <v>132</v>
      </c>
      <c r="H30" s="55">
        <v>124.5</v>
      </c>
      <c r="I30" s="55">
        <v>15.5</v>
      </c>
      <c r="J30" s="55">
        <f t="shared" si="1"/>
        <v>140</v>
      </c>
      <c r="K30" s="55">
        <v>114.84</v>
      </c>
      <c r="L30" s="55">
        <v>17.16</v>
      </c>
      <c r="M30" s="54">
        <f t="shared" si="2"/>
        <v>132</v>
      </c>
    </row>
    <row r="31" spans="1:13" ht="12.75">
      <c r="A31" s="52" t="s">
        <v>428</v>
      </c>
      <c r="B31" s="52" t="s">
        <v>395</v>
      </c>
      <c r="C31" s="52" t="s">
        <v>113</v>
      </c>
      <c r="D31" s="53" t="s">
        <v>114</v>
      </c>
      <c r="E31" s="54">
        <v>785.869</v>
      </c>
      <c r="F31" s="54">
        <f t="shared" si="0"/>
        <v>131.13099999999997</v>
      </c>
      <c r="G31" s="54">
        <v>917</v>
      </c>
      <c r="H31" s="55">
        <v>795.4</v>
      </c>
      <c r="I31" s="55">
        <v>127.6</v>
      </c>
      <c r="J31" s="55">
        <f t="shared" si="1"/>
        <v>923</v>
      </c>
      <c r="K31" s="55">
        <v>847.57</v>
      </c>
      <c r="L31" s="55">
        <v>114.43</v>
      </c>
      <c r="M31" s="54">
        <f t="shared" si="2"/>
        <v>962</v>
      </c>
    </row>
    <row r="32" spans="1:13" ht="12.75">
      <c r="A32" s="52" t="s">
        <v>429</v>
      </c>
      <c r="B32" s="52" t="s">
        <v>397</v>
      </c>
      <c r="C32" s="52" t="s">
        <v>119</v>
      </c>
      <c r="D32" s="53" t="s">
        <v>120</v>
      </c>
      <c r="E32" s="54">
        <v>285.25</v>
      </c>
      <c r="F32" s="54">
        <f t="shared" si="0"/>
        <v>40.75</v>
      </c>
      <c r="G32" s="54">
        <v>326</v>
      </c>
      <c r="H32" s="55">
        <v>293</v>
      </c>
      <c r="I32" s="55">
        <v>38</v>
      </c>
      <c r="J32" s="55">
        <f t="shared" si="1"/>
        <v>331</v>
      </c>
      <c r="K32" s="55">
        <v>290.34</v>
      </c>
      <c r="L32" s="55">
        <v>37.66</v>
      </c>
      <c r="M32" s="54">
        <f t="shared" si="2"/>
        <v>328</v>
      </c>
    </row>
    <row r="33" spans="1:13" ht="12.75">
      <c r="A33" s="52" t="s">
        <v>430</v>
      </c>
      <c r="B33" s="52" t="s">
        <v>397</v>
      </c>
      <c r="C33" s="52" t="s">
        <v>122</v>
      </c>
      <c r="D33" s="53" t="s">
        <v>123</v>
      </c>
      <c r="E33" s="54">
        <v>1312.5495426379464</v>
      </c>
      <c r="F33" s="54">
        <f t="shared" si="0"/>
        <v>191.4504573620536</v>
      </c>
      <c r="G33" s="54">
        <v>1504</v>
      </c>
      <c r="H33" s="55">
        <v>1306.2</v>
      </c>
      <c r="I33" s="55">
        <v>185.8</v>
      </c>
      <c r="J33" s="55">
        <f t="shared" si="1"/>
        <v>1492</v>
      </c>
      <c r="K33" s="55">
        <v>1291.5</v>
      </c>
      <c r="L33" s="55">
        <v>184.5</v>
      </c>
      <c r="M33" s="54">
        <f t="shared" si="2"/>
        <v>1476</v>
      </c>
    </row>
    <row r="34" spans="1:13" ht="12.75">
      <c r="A34" s="52" t="s">
        <v>431</v>
      </c>
      <c r="B34" s="52" t="s">
        <v>397</v>
      </c>
      <c r="C34" s="52" t="s">
        <v>128</v>
      </c>
      <c r="D34" s="53" t="s">
        <v>129</v>
      </c>
      <c r="E34" s="54">
        <v>282.08</v>
      </c>
      <c r="F34" s="54">
        <f t="shared" si="0"/>
        <v>45.920000000000016</v>
      </c>
      <c r="G34" s="54">
        <v>328</v>
      </c>
      <c r="H34" s="55">
        <v>281</v>
      </c>
      <c r="I34" s="55">
        <v>48</v>
      </c>
      <c r="J34" s="55">
        <f t="shared" si="1"/>
        <v>329</v>
      </c>
      <c r="K34" s="55">
        <v>300.61</v>
      </c>
      <c r="L34" s="55">
        <v>51.39</v>
      </c>
      <c r="M34" s="54">
        <f t="shared" si="2"/>
        <v>352</v>
      </c>
    </row>
    <row r="35" spans="1:13" ht="12.75">
      <c r="A35" s="52" t="s">
        <v>432</v>
      </c>
      <c r="B35" s="52" t="s">
        <v>395</v>
      </c>
      <c r="C35" s="52" t="s">
        <v>134</v>
      </c>
      <c r="D35" s="53" t="s">
        <v>132</v>
      </c>
      <c r="E35" s="54">
        <v>1105.77</v>
      </c>
      <c r="F35" s="54">
        <f t="shared" si="0"/>
        <v>165.23000000000002</v>
      </c>
      <c r="G35" s="54">
        <v>1271</v>
      </c>
      <c r="H35" s="55">
        <v>1078</v>
      </c>
      <c r="I35" s="55">
        <v>162</v>
      </c>
      <c r="J35" s="55">
        <f t="shared" si="1"/>
        <v>1240</v>
      </c>
      <c r="K35" s="55">
        <v>1103.81</v>
      </c>
      <c r="L35" s="55">
        <v>187.19</v>
      </c>
      <c r="M35" s="54">
        <f t="shared" si="2"/>
        <v>1291</v>
      </c>
    </row>
    <row r="36" spans="1:13" ht="12.75">
      <c r="A36" s="52"/>
      <c r="B36" s="52" t="s">
        <v>10</v>
      </c>
      <c r="C36" s="52" t="s">
        <v>433</v>
      </c>
      <c r="D36" s="53" t="s">
        <v>137</v>
      </c>
      <c r="E36" s="54">
        <v>130.5</v>
      </c>
      <c r="F36" s="54">
        <f t="shared" si="0"/>
        <v>19.5</v>
      </c>
      <c r="G36" s="54">
        <v>150</v>
      </c>
      <c r="H36" s="55">
        <v>130.5</v>
      </c>
      <c r="I36" s="55">
        <v>19.5</v>
      </c>
      <c r="J36" s="55">
        <f t="shared" si="1"/>
        <v>150</v>
      </c>
      <c r="K36" s="55">
        <v>130.5</v>
      </c>
      <c r="L36" s="55">
        <v>19.5</v>
      </c>
      <c r="M36" s="54">
        <f t="shared" si="2"/>
        <v>150</v>
      </c>
    </row>
    <row r="37" spans="1:13" ht="12.75">
      <c r="A37" s="52" t="s">
        <v>434</v>
      </c>
      <c r="B37" s="52" t="s">
        <v>395</v>
      </c>
      <c r="C37" s="52" t="s">
        <v>435</v>
      </c>
      <c r="D37" s="53" t="s">
        <v>436</v>
      </c>
      <c r="E37" s="54">
        <v>1170.9</v>
      </c>
      <c r="F37" s="54">
        <f t="shared" si="0"/>
        <v>130.0999999999999</v>
      </c>
      <c r="G37" s="54">
        <v>1301</v>
      </c>
      <c r="H37" s="55">
        <v>1194</v>
      </c>
      <c r="I37" s="55">
        <v>160</v>
      </c>
      <c r="J37" s="55">
        <f t="shared" si="1"/>
        <v>1354</v>
      </c>
      <c r="K37" s="55">
        <v>1175.13</v>
      </c>
      <c r="L37" s="55">
        <v>167.87</v>
      </c>
      <c r="M37" s="54">
        <f t="shared" si="2"/>
        <v>1343</v>
      </c>
    </row>
    <row r="38" spans="1:13" ht="12.75">
      <c r="A38" s="52" t="s">
        <v>437</v>
      </c>
      <c r="B38" s="52" t="s">
        <v>397</v>
      </c>
      <c r="C38" s="52" t="s">
        <v>144</v>
      </c>
      <c r="D38" s="53" t="s">
        <v>142</v>
      </c>
      <c r="E38" s="54">
        <v>538.4</v>
      </c>
      <c r="F38" s="54">
        <f t="shared" si="0"/>
        <v>134.60000000000002</v>
      </c>
      <c r="G38" s="54">
        <v>673</v>
      </c>
      <c r="H38" s="55">
        <v>544</v>
      </c>
      <c r="I38" s="55">
        <v>129</v>
      </c>
      <c r="J38" s="55">
        <f t="shared" si="1"/>
        <v>673</v>
      </c>
      <c r="K38" s="55">
        <v>550.68</v>
      </c>
      <c r="L38" s="55">
        <v>155.32</v>
      </c>
      <c r="M38" s="54">
        <f t="shared" si="2"/>
        <v>706</v>
      </c>
    </row>
    <row r="39" spans="1:13" ht="12.75">
      <c r="A39" s="52" t="s">
        <v>438</v>
      </c>
      <c r="B39" s="52" t="s">
        <v>397</v>
      </c>
      <c r="C39" s="52" t="s">
        <v>146</v>
      </c>
      <c r="D39" s="53" t="s">
        <v>147</v>
      </c>
      <c r="E39" s="54">
        <v>1162.5811764705882</v>
      </c>
      <c r="F39" s="54">
        <f t="shared" si="0"/>
        <v>145.41882352941184</v>
      </c>
      <c r="G39" s="54">
        <v>1308</v>
      </c>
      <c r="H39" s="55">
        <v>1190.8</v>
      </c>
      <c r="I39" s="55">
        <v>98.7</v>
      </c>
      <c r="J39" s="55">
        <f t="shared" si="1"/>
        <v>1289.5</v>
      </c>
      <c r="K39" s="55">
        <v>1104.4</v>
      </c>
      <c r="L39" s="55">
        <v>150.6</v>
      </c>
      <c r="M39" s="54">
        <f t="shared" si="2"/>
        <v>1255</v>
      </c>
    </row>
    <row r="40" spans="1:13" ht="12.75">
      <c r="A40" s="52" t="s">
        <v>439</v>
      </c>
      <c r="B40" s="52" t="s">
        <v>395</v>
      </c>
      <c r="C40" s="52" t="s">
        <v>194</v>
      </c>
      <c r="D40" s="52" t="s">
        <v>440</v>
      </c>
      <c r="E40" s="54">
        <v>573.16</v>
      </c>
      <c r="F40" s="54">
        <f t="shared" si="0"/>
        <v>70.84000000000003</v>
      </c>
      <c r="G40" s="54">
        <v>644</v>
      </c>
      <c r="H40" s="55">
        <v>602</v>
      </c>
      <c r="I40" s="55">
        <v>77</v>
      </c>
      <c r="J40" s="55">
        <f t="shared" si="1"/>
        <v>679</v>
      </c>
      <c r="K40" s="55">
        <v>620.21</v>
      </c>
      <c r="L40" s="55">
        <v>96.79</v>
      </c>
      <c r="M40" s="54">
        <f t="shared" si="2"/>
        <v>717</v>
      </c>
    </row>
    <row r="41" spans="1:13" ht="13.5">
      <c r="A41" s="58" t="s">
        <v>441</v>
      </c>
      <c r="B41" s="58" t="s">
        <v>397</v>
      </c>
      <c r="C41" s="58" t="s">
        <v>149</v>
      </c>
      <c r="D41" s="59" t="s">
        <v>150</v>
      </c>
      <c r="E41" s="60">
        <v>508.64</v>
      </c>
      <c r="F41" s="60">
        <f t="shared" si="0"/>
        <v>69.36000000000001</v>
      </c>
      <c r="G41" s="60">
        <v>578</v>
      </c>
      <c r="H41" s="61">
        <v>509.4</v>
      </c>
      <c r="I41" s="61">
        <v>68.6</v>
      </c>
      <c r="J41" s="55">
        <f t="shared" si="1"/>
        <v>578</v>
      </c>
      <c r="K41" s="61">
        <v>544.95</v>
      </c>
      <c r="L41" s="61">
        <v>85.05</v>
      </c>
      <c r="M41" s="60">
        <f t="shared" si="2"/>
        <v>630</v>
      </c>
    </row>
    <row r="42" spans="1:19" s="64" customFormat="1" ht="13.5">
      <c r="A42" s="62" t="s">
        <v>151</v>
      </c>
      <c r="B42" s="62"/>
      <c r="C42" s="62"/>
      <c r="D42" s="62"/>
      <c r="E42" s="63">
        <f aca="true" t="shared" si="3" ref="E42:M42">SUM(E3:E41)</f>
        <v>25062.07551087516</v>
      </c>
      <c r="F42" s="63">
        <f t="shared" si="3"/>
        <v>3789.9244891248436</v>
      </c>
      <c r="G42" s="63">
        <f t="shared" si="3"/>
        <v>28852</v>
      </c>
      <c r="H42" s="18">
        <f t="shared" si="3"/>
        <v>25406.58</v>
      </c>
      <c r="I42" s="18">
        <f t="shared" si="3"/>
        <v>3855.9199999999996</v>
      </c>
      <c r="J42" s="18">
        <f t="shared" si="3"/>
        <v>29262.5</v>
      </c>
      <c r="K42" s="18">
        <f t="shared" si="3"/>
        <v>25384.260000000006</v>
      </c>
      <c r="L42" s="18">
        <f t="shared" si="3"/>
        <v>4168.739999999998</v>
      </c>
      <c r="M42" s="18">
        <f t="shared" si="3"/>
        <v>29553</v>
      </c>
      <c r="R42" s="65"/>
      <c r="S42" s="65"/>
    </row>
    <row r="43" spans="1:19" s="68" customFormat="1" ht="12.75">
      <c r="A43" s="22" t="s">
        <v>442</v>
      </c>
      <c r="B43" s="22" t="s">
        <v>397</v>
      </c>
      <c r="C43" s="22" t="s">
        <v>156</v>
      </c>
      <c r="D43" s="66" t="s">
        <v>154</v>
      </c>
      <c r="E43" s="67">
        <v>787</v>
      </c>
      <c r="F43" s="67">
        <v>142</v>
      </c>
      <c r="G43" s="67">
        <v>929</v>
      </c>
      <c r="H43" s="23">
        <v>789</v>
      </c>
      <c r="I43" s="23">
        <v>161.5</v>
      </c>
      <c r="J43" s="23">
        <f t="shared" si="1"/>
        <v>950.5</v>
      </c>
      <c r="K43" s="23">
        <v>791.82</v>
      </c>
      <c r="L43" s="23">
        <v>162.18</v>
      </c>
      <c r="M43" s="23">
        <f aca="true" t="shared" si="4" ref="M43:M89">K43+L43</f>
        <v>954</v>
      </c>
      <c r="R43" s="69"/>
      <c r="S43" s="69"/>
    </row>
    <row r="44" spans="1:19" s="68" customFormat="1" ht="12.75">
      <c r="A44" s="27" t="s">
        <v>443</v>
      </c>
      <c r="B44" s="27" t="s">
        <v>395</v>
      </c>
      <c r="C44" s="27" t="s">
        <v>444</v>
      </c>
      <c r="D44" s="70" t="s">
        <v>154</v>
      </c>
      <c r="E44" s="71">
        <v>1460</v>
      </c>
      <c r="F44" s="71">
        <v>163</v>
      </c>
      <c r="G44" s="71">
        <v>1623</v>
      </c>
      <c r="H44" s="28">
        <v>1468.4</v>
      </c>
      <c r="I44" s="28">
        <v>185.6</v>
      </c>
      <c r="J44" s="28">
        <f t="shared" si="1"/>
        <v>1654</v>
      </c>
      <c r="K44" s="28">
        <v>1427.36</v>
      </c>
      <c r="L44" s="28">
        <v>194.64</v>
      </c>
      <c r="M44" s="28">
        <f t="shared" si="4"/>
        <v>1622</v>
      </c>
      <c r="R44" s="69"/>
      <c r="S44" s="69"/>
    </row>
    <row r="45" spans="1:19" s="68" customFormat="1" ht="12.75">
      <c r="A45" s="27" t="s">
        <v>445</v>
      </c>
      <c r="B45" s="27" t="s">
        <v>397</v>
      </c>
      <c r="C45" s="27" t="s">
        <v>161</v>
      </c>
      <c r="D45" s="70" t="s">
        <v>162</v>
      </c>
      <c r="E45" s="71">
        <v>0</v>
      </c>
      <c r="F45" s="71">
        <v>0</v>
      </c>
      <c r="G45" s="71">
        <v>0</v>
      </c>
      <c r="H45" s="28"/>
      <c r="I45" s="28"/>
      <c r="J45" s="28">
        <f t="shared" si="1"/>
        <v>0</v>
      </c>
      <c r="K45" s="28"/>
      <c r="L45" s="28"/>
      <c r="M45" s="28">
        <f t="shared" si="4"/>
        <v>0</v>
      </c>
      <c r="R45" s="69"/>
      <c r="S45" s="69"/>
    </row>
    <row r="46" spans="1:19" s="68" customFormat="1" ht="12.75">
      <c r="A46" s="27" t="s">
        <v>446</v>
      </c>
      <c r="B46" s="27" t="s">
        <v>395</v>
      </c>
      <c r="C46" s="27" t="s">
        <v>164</v>
      </c>
      <c r="D46" s="70" t="s">
        <v>162</v>
      </c>
      <c r="E46" s="71">
        <v>627</v>
      </c>
      <c r="F46" s="71">
        <v>135</v>
      </c>
      <c r="G46" s="71">
        <v>762</v>
      </c>
      <c r="H46" s="28">
        <v>623.6</v>
      </c>
      <c r="I46" s="28">
        <v>142.4</v>
      </c>
      <c r="J46" s="28">
        <f t="shared" si="1"/>
        <v>766</v>
      </c>
      <c r="K46" s="28">
        <v>618.72</v>
      </c>
      <c r="L46" s="28">
        <v>141.28</v>
      </c>
      <c r="M46" s="28">
        <f t="shared" si="4"/>
        <v>760</v>
      </c>
      <c r="R46" s="69"/>
      <c r="S46" s="69"/>
    </row>
    <row r="47" spans="1:19" s="68" customFormat="1" ht="12.75">
      <c r="A47" s="27" t="s">
        <v>447</v>
      </c>
      <c r="B47" s="27" t="s">
        <v>397</v>
      </c>
      <c r="C47" s="27" t="s">
        <v>166</v>
      </c>
      <c r="D47" s="70" t="s">
        <v>167</v>
      </c>
      <c r="E47" s="71">
        <v>1084</v>
      </c>
      <c r="F47" s="71">
        <f aca="true" t="shared" si="5" ref="F47:F89">G47-E47</f>
        <v>208</v>
      </c>
      <c r="G47" s="71">
        <v>1292</v>
      </c>
      <c r="H47" s="28">
        <v>1098.9</v>
      </c>
      <c r="I47" s="28">
        <v>160.6</v>
      </c>
      <c r="J47" s="28">
        <f t="shared" si="1"/>
        <v>1259.5</v>
      </c>
      <c r="K47" s="28">
        <v>1094.97</v>
      </c>
      <c r="L47" s="28">
        <v>160.03</v>
      </c>
      <c r="M47" s="28">
        <f t="shared" si="4"/>
        <v>1255</v>
      </c>
      <c r="R47" s="69"/>
      <c r="S47" s="69"/>
    </row>
    <row r="48" spans="1:19" s="68" customFormat="1" ht="12.75">
      <c r="A48" s="27" t="s">
        <v>448</v>
      </c>
      <c r="B48" s="27" t="s">
        <v>395</v>
      </c>
      <c r="C48" s="27" t="s">
        <v>449</v>
      </c>
      <c r="D48" s="70" t="s">
        <v>170</v>
      </c>
      <c r="E48" s="71">
        <v>742</v>
      </c>
      <c r="F48" s="71">
        <f t="shared" si="5"/>
        <v>65</v>
      </c>
      <c r="G48" s="71">
        <v>807</v>
      </c>
      <c r="H48" s="28">
        <v>752.4</v>
      </c>
      <c r="I48" s="28">
        <v>73.6</v>
      </c>
      <c r="J48" s="28">
        <f t="shared" si="1"/>
        <v>826</v>
      </c>
      <c r="K48" s="28">
        <v>766.29</v>
      </c>
      <c r="L48" s="28">
        <v>94.71</v>
      </c>
      <c r="M48" s="28">
        <f t="shared" si="4"/>
        <v>861</v>
      </c>
      <c r="R48" s="69"/>
      <c r="S48" s="69"/>
    </row>
    <row r="49" spans="1:19" s="68" customFormat="1" ht="12.75">
      <c r="A49" s="27" t="s">
        <v>450</v>
      </c>
      <c r="B49" s="27" t="s">
        <v>397</v>
      </c>
      <c r="C49" s="27" t="s">
        <v>172</v>
      </c>
      <c r="D49" s="70" t="s">
        <v>170</v>
      </c>
      <c r="E49" s="71">
        <v>1196</v>
      </c>
      <c r="F49" s="71">
        <f t="shared" si="5"/>
        <v>104</v>
      </c>
      <c r="G49" s="71">
        <v>1300</v>
      </c>
      <c r="H49" s="28">
        <v>1205.4</v>
      </c>
      <c r="I49" s="28">
        <v>103.6</v>
      </c>
      <c r="J49" s="28">
        <f t="shared" si="1"/>
        <v>1309</v>
      </c>
      <c r="K49" s="28">
        <v>1116.3</v>
      </c>
      <c r="L49" s="28">
        <v>103.7</v>
      </c>
      <c r="M49" s="28">
        <f t="shared" si="4"/>
        <v>1220</v>
      </c>
      <c r="R49" s="69"/>
      <c r="S49" s="69"/>
    </row>
    <row r="50" spans="1:19" s="68" customFormat="1" ht="12.75">
      <c r="A50" s="27" t="s">
        <v>451</v>
      </c>
      <c r="B50" s="27" t="s">
        <v>397</v>
      </c>
      <c r="C50" s="27" t="s">
        <v>174</v>
      </c>
      <c r="D50" s="70" t="s">
        <v>175</v>
      </c>
      <c r="E50" s="71">
        <v>796</v>
      </c>
      <c r="F50" s="71">
        <f t="shared" si="5"/>
        <v>119</v>
      </c>
      <c r="G50" s="71">
        <v>915</v>
      </c>
      <c r="H50" s="28">
        <v>601</v>
      </c>
      <c r="I50" s="28">
        <v>84</v>
      </c>
      <c r="J50" s="28">
        <f t="shared" si="1"/>
        <v>685</v>
      </c>
      <c r="K50" s="28">
        <v>617.61</v>
      </c>
      <c r="L50" s="28">
        <v>96.39</v>
      </c>
      <c r="M50" s="28">
        <f t="shared" si="4"/>
        <v>714</v>
      </c>
      <c r="R50" s="69"/>
      <c r="S50" s="69"/>
    </row>
    <row r="51" spans="1:19" s="68" customFormat="1" ht="12.75">
      <c r="A51" s="27" t="s">
        <v>452</v>
      </c>
      <c r="B51" s="27" t="s">
        <v>395</v>
      </c>
      <c r="C51" s="27" t="s">
        <v>453</v>
      </c>
      <c r="D51" s="70" t="s">
        <v>175</v>
      </c>
      <c r="E51" s="71">
        <v>588</v>
      </c>
      <c r="F51" s="71">
        <f t="shared" si="5"/>
        <v>88</v>
      </c>
      <c r="G51" s="71">
        <v>676</v>
      </c>
      <c r="H51" s="28">
        <v>819.4</v>
      </c>
      <c r="I51" s="28">
        <v>113.6</v>
      </c>
      <c r="J51" s="28">
        <f t="shared" si="1"/>
        <v>933</v>
      </c>
      <c r="K51" s="28">
        <v>802.14</v>
      </c>
      <c r="L51" s="28">
        <v>119.86</v>
      </c>
      <c r="M51" s="28">
        <f t="shared" si="4"/>
        <v>922</v>
      </c>
      <c r="R51" s="69"/>
      <c r="S51" s="69"/>
    </row>
    <row r="52" spans="1:19" s="68" customFormat="1" ht="12.75">
      <c r="A52" s="27" t="s">
        <v>454</v>
      </c>
      <c r="B52" s="27" t="s">
        <v>397</v>
      </c>
      <c r="C52" s="27" t="s">
        <v>180</v>
      </c>
      <c r="D52" s="70" t="s">
        <v>181</v>
      </c>
      <c r="E52" s="71">
        <v>851</v>
      </c>
      <c r="F52" s="71">
        <f t="shared" si="5"/>
        <v>164</v>
      </c>
      <c r="G52" s="71">
        <v>1015</v>
      </c>
      <c r="H52" s="28">
        <v>882.5</v>
      </c>
      <c r="I52" s="28">
        <v>158.5</v>
      </c>
      <c r="J52" s="28">
        <f t="shared" si="1"/>
        <v>1041</v>
      </c>
      <c r="K52" s="28">
        <v>899.82</v>
      </c>
      <c r="L52" s="28">
        <v>173.18</v>
      </c>
      <c r="M52" s="28">
        <f t="shared" si="4"/>
        <v>1073</v>
      </c>
      <c r="R52" s="69"/>
      <c r="S52" s="69"/>
    </row>
    <row r="53" spans="1:19" s="68" customFormat="1" ht="12.75">
      <c r="A53" s="27" t="s">
        <v>455</v>
      </c>
      <c r="B53" s="27" t="s">
        <v>397</v>
      </c>
      <c r="C53" s="27" t="s">
        <v>183</v>
      </c>
      <c r="D53" s="70" t="s">
        <v>184</v>
      </c>
      <c r="E53" s="71">
        <v>506</v>
      </c>
      <c r="F53" s="71">
        <f t="shared" si="5"/>
        <v>65</v>
      </c>
      <c r="G53" s="71">
        <v>571</v>
      </c>
      <c r="H53" s="28">
        <v>835.4</v>
      </c>
      <c r="I53" s="28">
        <v>95.6</v>
      </c>
      <c r="J53" s="28">
        <f t="shared" si="1"/>
        <v>931</v>
      </c>
      <c r="K53" s="28">
        <v>948.3</v>
      </c>
      <c r="L53" s="28">
        <v>141.7</v>
      </c>
      <c r="M53" s="28">
        <f t="shared" si="4"/>
        <v>1090</v>
      </c>
      <c r="R53" s="69"/>
      <c r="S53" s="69"/>
    </row>
    <row r="54" spans="1:19" s="68" customFormat="1" ht="12.75">
      <c r="A54" s="27" t="s">
        <v>456</v>
      </c>
      <c r="B54" s="27" t="s">
        <v>397</v>
      </c>
      <c r="C54" s="27" t="s">
        <v>186</v>
      </c>
      <c r="D54" s="70" t="s">
        <v>184</v>
      </c>
      <c r="E54" s="71">
        <v>828</v>
      </c>
      <c r="F54" s="71">
        <f t="shared" si="5"/>
        <v>103</v>
      </c>
      <c r="G54" s="71">
        <v>931</v>
      </c>
      <c r="H54" s="28">
        <v>466</v>
      </c>
      <c r="I54" s="28">
        <v>112</v>
      </c>
      <c r="J54" s="28">
        <f t="shared" si="1"/>
        <v>578</v>
      </c>
      <c r="K54" s="28">
        <v>461.66</v>
      </c>
      <c r="L54" s="28">
        <v>101.34</v>
      </c>
      <c r="M54" s="28">
        <f t="shared" si="4"/>
        <v>563</v>
      </c>
      <c r="R54" s="69"/>
      <c r="S54" s="69"/>
    </row>
    <row r="55" spans="1:19" s="68" customFormat="1" ht="12.75">
      <c r="A55" s="27" t="s">
        <v>457</v>
      </c>
      <c r="B55" s="27" t="s">
        <v>397</v>
      </c>
      <c r="C55" s="27" t="s">
        <v>188</v>
      </c>
      <c r="D55" s="70" t="s">
        <v>189</v>
      </c>
      <c r="E55" s="71">
        <v>662</v>
      </c>
      <c r="F55" s="71">
        <f t="shared" si="5"/>
        <v>156</v>
      </c>
      <c r="G55" s="71">
        <v>818</v>
      </c>
      <c r="H55" s="28">
        <v>638.9</v>
      </c>
      <c r="I55" s="28">
        <v>121.6</v>
      </c>
      <c r="J55" s="28">
        <f t="shared" si="1"/>
        <v>760.5</v>
      </c>
      <c r="K55" s="28">
        <v>680.53</v>
      </c>
      <c r="L55" s="28">
        <v>134.47</v>
      </c>
      <c r="M55" s="28">
        <f t="shared" si="4"/>
        <v>815</v>
      </c>
      <c r="R55" s="69"/>
      <c r="S55" s="69"/>
    </row>
    <row r="56" spans="1:19" s="68" customFormat="1" ht="12.75">
      <c r="A56" s="27" t="s">
        <v>458</v>
      </c>
      <c r="B56" s="27" t="s">
        <v>395</v>
      </c>
      <c r="C56" s="27" t="s">
        <v>169</v>
      </c>
      <c r="D56" s="70" t="s">
        <v>459</v>
      </c>
      <c r="E56" s="71">
        <v>636</v>
      </c>
      <c r="F56" s="71">
        <f t="shared" si="5"/>
        <v>89</v>
      </c>
      <c r="G56" s="71">
        <v>725</v>
      </c>
      <c r="H56" s="28">
        <v>632</v>
      </c>
      <c r="I56" s="28">
        <v>53</v>
      </c>
      <c r="J56" s="28">
        <f t="shared" si="1"/>
        <v>685</v>
      </c>
      <c r="K56" s="28">
        <v>559.65</v>
      </c>
      <c r="L56" s="28">
        <v>55.35</v>
      </c>
      <c r="M56" s="28">
        <f t="shared" si="4"/>
        <v>615</v>
      </c>
      <c r="R56" s="69"/>
      <c r="S56" s="69"/>
    </row>
    <row r="57" spans="1:19" s="68" customFormat="1" ht="12.75">
      <c r="A57" s="27" t="s">
        <v>460</v>
      </c>
      <c r="B57" s="27" t="s">
        <v>395</v>
      </c>
      <c r="C57" s="27" t="s">
        <v>197</v>
      </c>
      <c r="D57" s="70" t="s">
        <v>195</v>
      </c>
      <c r="E57" s="71">
        <v>699</v>
      </c>
      <c r="F57" s="71">
        <f t="shared" si="5"/>
        <v>124</v>
      </c>
      <c r="G57" s="71">
        <v>823</v>
      </c>
      <c r="H57" s="28">
        <v>700</v>
      </c>
      <c r="I57" s="28">
        <v>127</v>
      </c>
      <c r="J57" s="28">
        <f t="shared" si="1"/>
        <v>827</v>
      </c>
      <c r="K57" s="28">
        <v>695.3</v>
      </c>
      <c r="L57" s="28">
        <v>122.7</v>
      </c>
      <c r="M57" s="28">
        <f t="shared" si="4"/>
        <v>818</v>
      </c>
      <c r="R57" s="69"/>
      <c r="S57" s="69"/>
    </row>
    <row r="58" spans="1:19" s="68" customFormat="1" ht="12.75">
      <c r="A58" s="27" t="s">
        <v>461</v>
      </c>
      <c r="B58" s="27" t="s">
        <v>395</v>
      </c>
      <c r="C58" s="27" t="s">
        <v>462</v>
      </c>
      <c r="D58" s="70" t="s">
        <v>200</v>
      </c>
      <c r="E58" s="71">
        <v>797</v>
      </c>
      <c r="F58" s="71">
        <f t="shared" si="5"/>
        <v>104</v>
      </c>
      <c r="G58" s="71">
        <v>901</v>
      </c>
      <c r="H58" s="28">
        <v>811</v>
      </c>
      <c r="I58" s="28">
        <v>87</v>
      </c>
      <c r="J58" s="28">
        <f t="shared" si="1"/>
        <v>898</v>
      </c>
      <c r="K58" s="28">
        <v>861.7</v>
      </c>
      <c r="L58" s="28">
        <v>120.3</v>
      </c>
      <c r="M58" s="28">
        <f t="shared" si="4"/>
        <v>982</v>
      </c>
      <c r="R58" s="69"/>
      <c r="S58" s="69"/>
    </row>
    <row r="59" spans="1:19" s="68" customFormat="1" ht="12.75">
      <c r="A59" s="27" t="s">
        <v>463</v>
      </c>
      <c r="B59" s="27" t="s">
        <v>395</v>
      </c>
      <c r="C59" s="27" t="s">
        <v>464</v>
      </c>
      <c r="D59" s="70" t="s">
        <v>200</v>
      </c>
      <c r="E59" s="71">
        <v>784</v>
      </c>
      <c r="F59" s="71">
        <f t="shared" si="5"/>
        <v>107</v>
      </c>
      <c r="G59" s="71">
        <v>891</v>
      </c>
      <c r="H59" s="28">
        <v>824.41</v>
      </c>
      <c r="I59" s="28">
        <v>81.09</v>
      </c>
      <c r="J59" s="28">
        <f t="shared" si="1"/>
        <v>905.5</v>
      </c>
      <c r="K59" s="28">
        <v>804.56</v>
      </c>
      <c r="L59" s="28">
        <v>99.44</v>
      </c>
      <c r="M59" s="28">
        <f t="shared" si="4"/>
        <v>904</v>
      </c>
      <c r="R59" s="69"/>
      <c r="S59" s="69"/>
    </row>
    <row r="60" spans="1:19" s="68" customFormat="1" ht="12.75">
      <c r="A60" s="27" t="s">
        <v>465</v>
      </c>
      <c r="B60" s="27" t="s">
        <v>397</v>
      </c>
      <c r="C60" s="27" t="s">
        <v>141</v>
      </c>
      <c r="D60" s="70" t="s">
        <v>202</v>
      </c>
      <c r="E60" s="71">
        <v>991</v>
      </c>
      <c r="F60" s="71">
        <f t="shared" si="5"/>
        <v>175</v>
      </c>
      <c r="G60" s="71">
        <v>1166</v>
      </c>
      <c r="H60" s="28">
        <v>989.7</v>
      </c>
      <c r="I60" s="28">
        <v>176.3</v>
      </c>
      <c r="J60" s="28">
        <f t="shared" si="1"/>
        <v>1166</v>
      </c>
      <c r="K60" s="28">
        <v>1051.66</v>
      </c>
      <c r="L60" s="28">
        <v>187.34</v>
      </c>
      <c r="M60" s="28">
        <f t="shared" si="4"/>
        <v>1239</v>
      </c>
      <c r="R60" s="69"/>
      <c r="S60" s="69"/>
    </row>
    <row r="61" spans="1:19" s="68" customFormat="1" ht="12.75">
      <c r="A61" s="27" t="s">
        <v>466</v>
      </c>
      <c r="B61" s="27" t="s">
        <v>395</v>
      </c>
      <c r="C61" s="27" t="s">
        <v>207</v>
      </c>
      <c r="D61" s="70" t="s">
        <v>205</v>
      </c>
      <c r="E61" s="71">
        <v>886</v>
      </c>
      <c r="F61" s="71">
        <f t="shared" si="5"/>
        <v>83</v>
      </c>
      <c r="G61" s="71">
        <v>969</v>
      </c>
      <c r="H61" s="28">
        <v>900</v>
      </c>
      <c r="I61" s="28">
        <v>92</v>
      </c>
      <c r="J61" s="28">
        <f t="shared" si="1"/>
        <v>992</v>
      </c>
      <c r="K61" s="28">
        <v>923.05</v>
      </c>
      <c r="L61" s="28">
        <v>119.95</v>
      </c>
      <c r="M61" s="28">
        <f t="shared" si="4"/>
        <v>1043</v>
      </c>
      <c r="R61" s="69"/>
      <c r="S61" s="69"/>
    </row>
    <row r="62" spans="1:19" s="68" customFormat="1" ht="12.75">
      <c r="A62" s="27" t="s">
        <v>467</v>
      </c>
      <c r="B62" s="27" t="s">
        <v>397</v>
      </c>
      <c r="C62" s="27" t="s">
        <v>107</v>
      </c>
      <c r="D62" s="70" t="s">
        <v>210</v>
      </c>
      <c r="E62" s="71">
        <v>547</v>
      </c>
      <c r="F62" s="71">
        <f t="shared" si="5"/>
        <v>60</v>
      </c>
      <c r="G62" s="71">
        <v>607</v>
      </c>
      <c r="H62" s="28">
        <v>560.5</v>
      </c>
      <c r="I62" s="28">
        <v>46.5</v>
      </c>
      <c r="J62" s="28">
        <f t="shared" si="1"/>
        <v>607</v>
      </c>
      <c r="K62" s="28">
        <v>553.28</v>
      </c>
      <c r="L62" s="28">
        <v>54.72</v>
      </c>
      <c r="M62" s="28">
        <f t="shared" si="4"/>
        <v>608</v>
      </c>
      <c r="R62" s="69"/>
      <c r="S62" s="69"/>
    </row>
    <row r="63" spans="1:19" s="68" customFormat="1" ht="12.75">
      <c r="A63" s="27" t="s">
        <v>468</v>
      </c>
      <c r="B63" s="27" t="s">
        <v>397</v>
      </c>
      <c r="C63" s="27" t="s">
        <v>213</v>
      </c>
      <c r="D63" s="70" t="s">
        <v>214</v>
      </c>
      <c r="E63" s="71">
        <v>323</v>
      </c>
      <c r="F63" s="71">
        <f t="shared" si="5"/>
        <v>41</v>
      </c>
      <c r="G63" s="71">
        <v>364</v>
      </c>
      <c r="H63" s="28">
        <v>325</v>
      </c>
      <c r="I63" s="28">
        <v>39</v>
      </c>
      <c r="J63" s="28">
        <f t="shared" si="1"/>
        <v>364</v>
      </c>
      <c r="K63" s="28">
        <v>273.23</v>
      </c>
      <c r="L63" s="28">
        <v>33.77</v>
      </c>
      <c r="M63" s="28">
        <f t="shared" si="4"/>
        <v>307</v>
      </c>
      <c r="R63" s="69"/>
      <c r="S63" s="69"/>
    </row>
    <row r="64" spans="1:19" s="68" customFormat="1" ht="12.75">
      <c r="A64" s="27" t="s">
        <v>469</v>
      </c>
      <c r="B64" s="27" t="s">
        <v>395</v>
      </c>
      <c r="C64" s="27" t="s">
        <v>216</v>
      </c>
      <c r="D64" s="70" t="s">
        <v>217</v>
      </c>
      <c r="E64" s="71">
        <v>998</v>
      </c>
      <c r="F64" s="71">
        <f t="shared" si="5"/>
        <v>163</v>
      </c>
      <c r="G64" s="71">
        <v>1161</v>
      </c>
      <c r="H64" s="28">
        <v>984</v>
      </c>
      <c r="I64" s="28">
        <v>174</v>
      </c>
      <c r="J64" s="28">
        <f t="shared" si="1"/>
        <v>1158</v>
      </c>
      <c r="K64" s="28">
        <v>1004.36</v>
      </c>
      <c r="L64" s="28">
        <v>185.64</v>
      </c>
      <c r="M64" s="28">
        <f t="shared" si="4"/>
        <v>1190</v>
      </c>
      <c r="R64" s="69"/>
      <c r="S64" s="69"/>
    </row>
    <row r="65" spans="1:19" s="68" customFormat="1" ht="12.75">
      <c r="A65" s="27" t="s">
        <v>470</v>
      </c>
      <c r="B65" s="27" t="s">
        <v>397</v>
      </c>
      <c r="C65" s="27" t="s">
        <v>222</v>
      </c>
      <c r="D65" s="70" t="s">
        <v>220</v>
      </c>
      <c r="E65" s="71">
        <v>609</v>
      </c>
      <c r="F65" s="71">
        <f t="shared" si="5"/>
        <v>92</v>
      </c>
      <c r="G65" s="71">
        <v>701</v>
      </c>
      <c r="H65" s="28">
        <v>621</v>
      </c>
      <c r="I65" s="28">
        <v>84</v>
      </c>
      <c r="J65" s="28">
        <f t="shared" si="1"/>
        <v>705</v>
      </c>
      <c r="K65" s="28">
        <v>695.13</v>
      </c>
      <c r="L65" s="28">
        <v>103.87</v>
      </c>
      <c r="M65" s="28">
        <f t="shared" si="4"/>
        <v>799</v>
      </c>
      <c r="R65" s="69"/>
      <c r="S65" s="69"/>
    </row>
    <row r="66" spans="1:19" s="68" customFormat="1" ht="12.75">
      <c r="A66" s="27" t="s">
        <v>471</v>
      </c>
      <c r="B66" s="27" t="s">
        <v>397</v>
      </c>
      <c r="C66" s="27" t="s">
        <v>224</v>
      </c>
      <c r="D66" s="70" t="s">
        <v>225</v>
      </c>
      <c r="E66" s="71">
        <v>658</v>
      </c>
      <c r="F66" s="71">
        <f t="shared" si="5"/>
        <v>62</v>
      </c>
      <c r="G66" s="71">
        <v>720</v>
      </c>
      <c r="H66" s="28">
        <v>636</v>
      </c>
      <c r="I66" s="28">
        <v>67</v>
      </c>
      <c r="J66" s="28">
        <f t="shared" si="1"/>
        <v>703</v>
      </c>
      <c r="K66" s="28">
        <v>646.63</v>
      </c>
      <c r="L66" s="28">
        <v>92.37</v>
      </c>
      <c r="M66" s="28">
        <f t="shared" si="4"/>
        <v>739</v>
      </c>
      <c r="R66" s="69"/>
      <c r="S66" s="69"/>
    </row>
    <row r="67" spans="1:19" s="68" customFormat="1" ht="12.75">
      <c r="A67" s="27" t="s">
        <v>472</v>
      </c>
      <c r="B67" s="27" t="s">
        <v>395</v>
      </c>
      <c r="C67" s="27" t="s">
        <v>230</v>
      </c>
      <c r="D67" s="70" t="s">
        <v>228</v>
      </c>
      <c r="E67" s="71">
        <v>440</v>
      </c>
      <c r="F67" s="71">
        <f t="shared" si="5"/>
        <v>85</v>
      </c>
      <c r="G67" s="71">
        <v>525</v>
      </c>
      <c r="H67" s="28">
        <v>450.25</v>
      </c>
      <c r="I67" s="28">
        <v>64.75</v>
      </c>
      <c r="J67" s="28">
        <f t="shared" si="1"/>
        <v>515</v>
      </c>
      <c r="K67" s="28">
        <v>441.09</v>
      </c>
      <c r="L67" s="28">
        <v>65.91</v>
      </c>
      <c r="M67" s="28">
        <f t="shared" si="4"/>
        <v>507</v>
      </c>
      <c r="R67" s="69"/>
      <c r="S67" s="69"/>
    </row>
    <row r="68" spans="1:19" s="68" customFormat="1" ht="12.75">
      <c r="A68" s="27" t="s">
        <v>473</v>
      </c>
      <c r="B68" s="27" t="s">
        <v>397</v>
      </c>
      <c r="C68" s="27" t="s">
        <v>232</v>
      </c>
      <c r="D68" s="70" t="s">
        <v>228</v>
      </c>
      <c r="E68" s="71">
        <v>494</v>
      </c>
      <c r="F68" s="71">
        <f t="shared" si="5"/>
        <v>59</v>
      </c>
      <c r="G68" s="71">
        <v>553</v>
      </c>
      <c r="H68" s="28">
        <v>509.4</v>
      </c>
      <c r="I68" s="28">
        <v>43.6</v>
      </c>
      <c r="J68" s="28">
        <f aca="true" t="shared" si="6" ref="J68:J89">H68+I68</f>
        <v>553</v>
      </c>
      <c r="K68" s="28">
        <v>485.1</v>
      </c>
      <c r="L68" s="28">
        <v>53.9</v>
      </c>
      <c r="M68" s="28">
        <f t="shared" si="4"/>
        <v>539</v>
      </c>
      <c r="R68" s="69"/>
      <c r="S68" s="69"/>
    </row>
    <row r="69" spans="1:19" s="68" customFormat="1" ht="12.75">
      <c r="A69" s="27" t="s">
        <v>474</v>
      </c>
      <c r="B69" s="27" t="s">
        <v>397</v>
      </c>
      <c r="C69" s="27" t="s">
        <v>227</v>
      </c>
      <c r="D69" s="70" t="s">
        <v>228</v>
      </c>
      <c r="E69" s="71">
        <v>0</v>
      </c>
      <c r="F69" s="71">
        <f t="shared" si="5"/>
        <v>0</v>
      </c>
      <c r="G69" s="71">
        <v>0</v>
      </c>
      <c r="H69" s="28"/>
      <c r="I69" s="28"/>
      <c r="J69" s="28">
        <f t="shared" si="6"/>
        <v>0</v>
      </c>
      <c r="K69" s="28"/>
      <c r="L69" s="28"/>
      <c r="M69" s="28">
        <f t="shared" si="4"/>
        <v>0</v>
      </c>
      <c r="R69" s="69"/>
      <c r="S69" s="69"/>
    </row>
    <row r="70" spans="1:19" s="68" customFormat="1" ht="12.75">
      <c r="A70" s="27" t="s">
        <v>475</v>
      </c>
      <c r="B70" s="27" t="s">
        <v>397</v>
      </c>
      <c r="C70" s="27" t="s">
        <v>234</v>
      </c>
      <c r="D70" s="70" t="s">
        <v>235</v>
      </c>
      <c r="E70" s="71">
        <v>1085</v>
      </c>
      <c r="F70" s="71">
        <f t="shared" si="5"/>
        <v>129</v>
      </c>
      <c r="G70" s="71">
        <v>1214</v>
      </c>
      <c r="H70" s="28">
        <v>1123.9</v>
      </c>
      <c r="I70" s="28">
        <v>136.1</v>
      </c>
      <c r="J70" s="28">
        <f t="shared" si="6"/>
        <v>1260</v>
      </c>
      <c r="K70" s="28">
        <v>1043.57</v>
      </c>
      <c r="L70" s="28">
        <v>122.43</v>
      </c>
      <c r="M70" s="28">
        <f t="shared" si="4"/>
        <v>1166</v>
      </c>
      <c r="R70" s="69"/>
      <c r="S70" s="69"/>
    </row>
    <row r="71" spans="1:19" s="68" customFormat="1" ht="12.75">
      <c r="A71" s="27" t="s">
        <v>476</v>
      </c>
      <c r="B71" s="27" t="s">
        <v>397</v>
      </c>
      <c r="C71" s="27" t="s">
        <v>239</v>
      </c>
      <c r="D71" s="70" t="s">
        <v>237</v>
      </c>
      <c r="E71" s="71">
        <v>249</v>
      </c>
      <c r="F71" s="71">
        <f t="shared" si="5"/>
        <v>34</v>
      </c>
      <c r="G71" s="71">
        <v>283</v>
      </c>
      <c r="H71" s="28">
        <v>274.9</v>
      </c>
      <c r="I71" s="28">
        <v>8.1</v>
      </c>
      <c r="J71" s="28">
        <f t="shared" si="6"/>
        <v>283</v>
      </c>
      <c r="K71" s="28">
        <v>217.12</v>
      </c>
      <c r="L71" s="28">
        <v>18.88</v>
      </c>
      <c r="M71" s="28">
        <f t="shared" si="4"/>
        <v>236</v>
      </c>
      <c r="R71" s="69"/>
      <c r="S71" s="69"/>
    </row>
    <row r="72" spans="1:19" s="68" customFormat="1" ht="12.75">
      <c r="A72" s="27" t="s">
        <v>477</v>
      </c>
      <c r="B72" s="27" t="s">
        <v>395</v>
      </c>
      <c r="C72" s="72" t="s">
        <v>478</v>
      </c>
      <c r="D72" s="70" t="s">
        <v>242</v>
      </c>
      <c r="E72" s="71">
        <v>1378</v>
      </c>
      <c r="F72" s="71">
        <f t="shared" si="5"/>
        <v>180</v>
      </c>
      <c r="G72" s="71">
        <v>1558</v>
      </c>
      <c r="H72" s="28">
        <v>1406.4</v>
      </c>
      <c r="I72" s="28">
        <v>178.6</v>
      </c>
      <c r="J72" s="28">
        <f t="shared" si="6"/>
        <v>1585</v>
      </c>
      <c r="K72" s="28">
        <v>1408.75</v>
      </c>
      <c r="L72" s="28">
        <v>201.25</v>
      </c>
      <c r="M72" s="28">
        <f t="shared" si="4"/>
        <v>1610</v>
      </c>
      <c r="R72" s="69"/>
      <c r="S72" s="69"/>
    </row>
    <row r="73" spans="1:19" s="68" customFormat="1" ht="12.75">
      <c r="A73" s="27" t="s">
        <v>479</v>
      </c>
      <c r="B73" s="27" t="s">
        <v>397</v>
      </c>
      <c r="C73" s="27" t="s">
        <v>247</v>
      </c>
      <c r="D73" s="70" t="s">
        <v>245</v>
      </c>
      <c r="E73" s="71">
        <v>611</v>
      </c>
      <c r="F73" s="71">
        <f t="shared" si="5"/>
        <v>84</v>
      </c>
      <c r="G73" s="71">
        <v>695</v>
      </c>
      <c r="H73" s="28">
        <v>610.9</v>
      </c>
      <c r="I73" s="28">
        <v>88.1</v>
      </c>
      <c r="J73" s="28">
        <f t="shared" si="6"/>
        <v>699</v>
      </c>
      <c r="K73" s="28">
        <v>660.48</v>
      </c>
      <c r="L73" s="28">
        <v>107.52</v>
      </c>
      <c r="M73" s="28">
        <f t="shared" si="4"/>
        <v>768</v>
      </c>
      <c r="R73" s="69"/>
      <c r="S73" s="69"/>
    </row>
    <row r="74" spans="1:19" s="68" customFormat="1" ht="12.75">
      <c r="A74" s="27" t="s">
        <v>480</v>
      </c>
      <c r="B74" s="27" t="s">
        <v>395</v>
      </c>
      <c r="C74" s="27" t="s">
        <v>481</v>
      </c>
      <c r="D74" s="70" t="s">
        <v>245</v>
      </c>
      <c r="E74" s="71">
        <v>870</v>
      </c>
      <c r="F74" s="71">
        <f t="shared" si="5"/>
        <v>114</v>
      </c>
      <c r="G74" s="71">
        <v>984</v>
      </c>
      <c r="H74" s="28">
        <v>896</v>
      </c>
      <c r="I74" s="28">
        <v>107</v>
      </c>
      <c r="J74" s="28">
        <f t="shared" si="6"/>
        <v>1003</v>
      </c>
      <c r="K74" s="28">
        <v>855.36</v>
      </c>
      <c r="L74" s="28">
        <v>116.64</v>
      </c>
      <c r="M74" s="28">
        <f t="shared" si="4"/>
        <v>972</v>
      </c>
      <c r="R74" s="69"/>
      <c r="S74" s="69"/>
    </row>
    <row r="75" spans="1:19" s="68" customFormat="1" ht="12.75">
      <c r="A75" s="27" t="s">
        <v>482</v>
      </c>
      <c r="B75" s="27" t="s">
        <v>397</v>
      </c>
      <c r="C75" s="27" t="s">
        <v>249</v>
      </c>
      <c r="D75" s="70" t="s">
        <v>250</v>
      </c>
      <c r="E75" s="71">
        <v>729</v>
      </c>
      <c r="F75" s="71">
        <f t="shared" si="5"/>
        <v>103</v>
      </c>
      <c r="G75" s="71">
        <v>832</v>
      </c>
      <c r="H75" s="28">
        <v>716</v>
      </c>
      <c r="I75" s="28">
        <v>116</v>
      </c>
      <c r="J75" s="28">
        <f t="shared" si="6"/>
        <v>832</v>
      </c>
      <c r="K75" s="28">
        <v>719.45</v>
      </c>
      <c r="L75" s="28">
        <v>116.55</v>
      </c>
      <c r="M75" s="28">
        <f t="shared" si="4"/>
        <v>836</v>
      </c>
      <c r="R75" s="69"/>
      <c r="S75" s="69"/>
    </row>
    <row r="76" spans="1:19" s="68" customFormat="1" ht="12.75">
      <c r="A76" s="27" t="s">
        <v>483</v>
      </c>
      <c r="B76" s="27" t="s">
        <v>395</v>
      </c>
      <c r="C76" s="27" t="s">
        <v>141</v>
      </c>
      <c r="D76" s="70" t="s">
        <v>252</v>
      </c>
      <c r="E76" s="71">
        <v>744</v>
      </c>
      <c r="F76" s="71">
        <f t="shared" si="5"/>
        <v>93</v>
      </c>
      <c r="G76" s="71">
        <v>837</v>
      </c>
      <c r="H76" s="28">
        <v>748.8</v>
      </c>
      <c r="I76" s="28">
        <v>92.2</v>
      </c>
      <c r="J76" s="28">
        <f t="shared" si="6"/>
        <v>841</v>
      </c>
      <c r="K76" s="28">
        <v>740.08</v>
      </c>
      <c r="L76" s="28">
        <v>100.92</v>
      </c>
      <c r="M76" s="28">
        <f t="shared" si="4"/>
        <v>841</v>
      </c>
      <c r="R76" s="69"/>
      <c r="S76" s="69"/>
    </row>
    <row r="77" spans="1:19" s="68" customFormat="1" ht="12.75">
      <c r="A77" s="27" t="s">
        <v>484</v>
      </c>
      <c r="B77" s="27" t="s">
        <v>395</v>
      </c>
      <c r="C77" s="27" t="s">
        <v>485</v>
      </c>
      <c r="D77" s="70" t="s">
        <v>255</v>
      </c>
      <c r="E77" s="71">
        <v>1490</v>
      </c>
      <c r="F77" s="71">
        <f t="shared" si="5"/>
        <v>204</v>
      </c>
      <c r="G77" s="71">
        <v>1694</v>
      </c>
      <c r="H77" s="28">
        <v>1516</v>
      </c>
      <c r="I77" s="28">
        <v>137</v>
      </c>
      <c r="J77" s="28">
        <f t="shared" si="6"/>
        <v>1653</v>
      </c>
      <c r="K77" s="28">
        <v>1367.73</v>
      </c>
      <c r="L77" s="28">
        <v>135.27</v>
      </c>
      <c r="M77" s="28">
        <f t="shared" si="4"/>
        <v>1503</v>
      </c>
      <c r="R77" s="69"/>
      <c r="S77" s="69"/>
    </row>
    <row r="78" spans="1:19" s="68" customFormat="1" ht="12.75">
      <c r="A78" s="27" t="s">
        <v>486</v>
      </c>
      <c r="B78" s="27" t="s">
        <v>397</v>
      </c>
      <c r="C78" s="27" t="s">
        <v>254</v>
      </c>
      <c r="D78" s="70" t="s">
        <v>255</v>
      </c>
      <c r="E78" s="71">
        <v>532</v>
      </c>
      <c r="F78" s="71">
        <f t="shared" si="5"/>
        <v>82</v>
      </c>
      <c r="G78" s="71">
        <v>614</v>
      </c>
      <c r="H78" s="28">
        <v>544</v>
      </c>
      <c r="I78" s="28">
        <v>98.5</v>
      </c>
      <c r="J78" s="28">
        <f t="shared" si="6"/>
        <v>642.5</v>
      </c>
      <c r="K78" s="28">
        <v>537.2</v>
      </c>
      <c r="L78" s="28">
        <v>94.8</v>
      </c>
      <c r="M78" s="28">
        <f t="shared" si="4"/>
        <v>632</v>
      </c>
      <c r="R78" s="69"/>
      <c r="S78" s="69"/>
    </row>
    <row r="79" spans="1:19" s="68" customFormat="1" ht="12.75">
      <c r="A79" s="27" t="s">
        <v>487</v>
      </c>
      <c r="B79" s="27" t="s">
        <v>397</v>
      </c>
      <c r="C79" s="27" t="s">
        <v>260</v>
      </c>
      <c r="D79" s="70" t="s">
        <v>258</v>
      </c>
      <c r="E79" s="71">
        <v>849</v>
      </c>
      <c r="F79" s="71">
        <f t="shared" si="5"/>
        <v>134</v>
      </c>
      <c r="G79" s="71">
        <v>983</v>
      </c>
      <c r="H79" s="28">
        <v>819.2</v>
      </c>
      <c r="I79" s="28">
        <v>170.8</v>
      </c>
      <c r="J79" s="28">
        <f t="shared" si="6"/>
        <v>990</v>
      </c>
      <c r="K79" s="28">
        <v>818.54</v>
      </c>
      <c r="L79" s="28">
        <v>166.46</v>
      </c>
      <c r="M79" s="28">
        <f t="shared" si="4"/>
        <v>985</v>
      </c>
      <c r="R79" s="69"/>
      <c r="S79" s="69"/>
    </row>
    <row r="80" spans="1:19" s="68" customFormat="1" ht="12.75">
      <c r="A80" s="27" t="s">
        <v>488</v>
      </c>
      <c r="B80" s="27" t="s">
        <v>397</v>
      </c>
      <c r="C80" s="27" t="s">
        <v>257</v>
      </c>
      <c r="D80" s="70" t="s">
        <v>258</v>
      </c>
      <c r="E80" s="71">
        <v>0</v>
      </c>
      <c r="F80" s="71">
        <f t="shared" si="5"/>
        <v>0</v>
      </c>
      <c r="G80" s="71">
        <v>0</v>
      </c>
      <c r="H80" s="28"/>
      <c r="I80" s="28"/>
      <c r="J80" s="28">
        <f t="shared" si="6"/>
        <v>0</v>
      </c>
      <c r="K80" s="28"/>
      <c r="L80" s="28"/>
      <c r="M80" s="28">
        <f t="shared" si="4"/>
        <v>0</v>
      </c>
      <c r="R80" s="69"/>
      <c r="S80" s="69"/>
    </row>
    <row r="81" spans="1:19" s="68" customFormat="1" ht="12.75">
      <c r="A81" s="27" t="s">
        <v>489</v>
      </c>
      <c r="B81" s="27" t="s">
        <v>397</v>
      </c>
      <c r="C81" s="27" t="s">
        <v>262</v>
      </c>
      <c r="D81" s="70" t="s">
        <v>263</v>
      </c>
      <c r="E81" s="71">
        <v>1169</v>
      </c>
      <c r="F81" s="71">
        <f t="shared" si="5"/>
        <v>160</v>
      </c>
      <c r="G81" s="71">
        <v>1329</v>
      </c>
      <c r="H81" s="28">
        <v>341</v>
      </c>
      <c r="I81" s="28">
        <v>39</v>
      </c>
      <c r="J81" s="28">
        <f t="shared" si="6"/>
        <v>380</v>
      </c>
      <c r="K81" s="28">
        <v>330.88</v>
      </c>
      <c r="L81" s="28">
        <v>45.12</v>
      </c>
      <c r="M81" s="28">
        <f t="shared" si="4"/>
        <v>376</v>
      </c>
      <c r="R81" s="69"/>
      <c r="S81" s="69"/>
    </row>
    <row r="82" spans="1:19" s="68" customFormat="1" ht="12.75">
      <c r="A82" s="27" t="s">
        <v>490</v>
      </c>
      <c r="B82" s="27" t="s">
        <v>397</v>
      </c>
      <c r="C82" s="27" t="s">
        <v>265</v>
      </c>
      <c r="D82" s="70" t="s">
        <v>263</v>
      </c>
      <c r="E82" s="71">
        <v>345</v>
      </c>
      <c r="F82" s="71">
        <f t="shared" si="5"/>
        <v>35</v>
      </c>
      <c r="G82" s="71">
        <v>380</v>
      </c>
      <c r="H82" s="28">
        <v>1144.8</v>
      </c>
      <c r="I82" s="28">
        <v>191.7</v>
      </c>
      <c r="J82" s="28">
        <f t="shared" si="6"/>
        <v>1336.5</v>
      </c>
      <c r="K82" s="28">
        <v>1204.7</v>
      </c>
      <c r="L82" s="28">
        <v>204.3</v>
      </c>
      <c r="M82" s="28">
        <f t="shared" si="4"/>
        <v>1409</v>
      </c>
      <c r="R82" s="69"/>
      <c r="S82" s="69"/>
    </row>
    <row r="83" spans="1:19" s="68" customFormat="1" ht="12.75">
      <c r="A83" s="27" t="s">
        <v>491</v>
      </c>
      <c r="B83" s="27" t="s">
        <v>397</v>
      </c>
      <c r="C83" s="27" t="s">
        <v>267</v>
      </c>
      <c r="D83" s="70" t="s">
        <v>268</v>
      </c>
      <c r="E83" s="71">
        <v>343</v>
      </c>
      <c r="F83" s="71">
        <f t="shared" si="5"/>
        <v>54</v>
      </c>
      <c r="G83" s="71">
        <v>397</v>
      </c>
      <c r="H83" s="28">
        <v>346</v>
      </c>
      <c r="I83" s="28">
        <v>51</v>
      </c>
      <c r="J83" s="28">
        <f t="shared" si="6"/>
        <v>397</v>
      </c>
      <c r="K83" s="28">
        <v>346</v>
      </c>
      <c r="L83" s="28">
        <v>51</v>
      </c>
      <c r="M83" s="28">
        <f t="shared" si="4"/>
        <v>397</v>
      </c>
      <c r="R83" s="69"/>
      <c r="S83" s="69"/>
    </row>
    <row r="84" spans="1:19" s="68" customFormat="1" ht="12.75">
      <c r="A84" s="27" t="s">
        <v>492</v>
      </c>
      <c r="B84" s="27" t="s">
        <v>397</v>
      </c>
      <c r="C84" s="27" t="s">
        <v>270</v>
      </c>
      <c r="D84" s="70" t="s">
        <v>271</v>
      </c>
      <c r="E84" s="71">
        <v>386</v>
      </c>
      <c r="F84" s="71">
        <f t="shared" si="5"/>
        <v>69</v>
      </c>
      <c r="G84" s="71">
        <v>455</v>
      </c>
      <c r="H84" s="28">
        <v>396</v>
      </c>
      <c r="I84" s="28">
        <v>65</v>
      </c>
      <c r="J84" s="28">
        <f t="shared" si="6"/>
        <v>461</v>
      </c>
      <c r="K84" s="28">
        <v>392.56</v>
      </c>
      <c r="L84" s="28">
        <v>64.44</v>
      </c>
      <c r="M84" s="28">
        <f t="shared" si="4"/>
        <v>457</v>
      </c>
      <c r="R84" s="69"/>
      <c r="S84" s="69"/>
    </row>
    <row r="85" spans="1:19" s="68" customFormat="1" ht="12.75">
      <c r="A85" s="27" t="s">
        <v>493</v>
      </c>
      <c r="B85" s="27" t="s">
        <v>395</v>
      </c>
      <c r="C85" s="27" t="s">
        <v>275</v>
      </c>
      <c r="D85" s="70" t="s">
        <v>273</v>
      </c>
      <c r="E85" s="71">
        <v>818</v>
      </c>
      <c r="F85" s="71">
        <f t="shared" si="5"/>
        <v>139</v>
      </c>
      <c r="G85" s="71">
        <v>957</v>
      </c>
      <c r="H85" s="28">
        <v>825.9</v>
      </c>
      <c r="I85" s="28">
        <v>135.1</v>
      </c>
      <c r="J85" s="28">
        <f t="shared" si="6"/>
        <v>961</v>
      </c>
      <c r="K85" s="28">
        <v>899.3</v>
      </c>
      <c r="L85" s="28">
        <v>158.7</v>
      </c>
      <c r="M85" s="28">
        <f t="shared" si="4"/>
        <v>1058</v>
      </c>
      <c r="R85" s="69"/>
      <c r="S85" s="69"/>
    </row>
    <row r="86" spans="1:19" s="68" customFormat="1" ht="12.75">
      <c r="A86" s="27" t="s">
        <v>494</v>
      </c>
      <c r="B86" s="27" t="s">
        <v>397</v>
      </c>
      <c r="C86" s="27" t="s">
        <v>85</v>
      </c>
      <c r="D86" s="70" t="s">
        <v>273</v>
      </c>
      <c r="E86" s="71">
        <v>213</v>
      </c>
      <c r="F86" s="71">
        <f t="shared" si="5"/>
        <v>30</v>
      </c>
      <c r="G86" s="71">
        <v>243</v>
      </c>
      <c r="H86" s="28">
        <v>212.4</v>
      </c>
      <c r="I86" s="28">
        <v>30.6</v>
      </c>
      <c r="J86" s="28">
        <f t="shared" si="6"/>
        <v>243</v>
      </c>
      <c r="K86" s="28">
        <v>212.41</v>
      </c>
      <c r="L86" s="28">
        <v>30.59</v>
      </c>
      <c r="M86" s="28">
        <f t="shared" si="4"/>
        <v>243</v>
      </c>
      <c r="R86" s="69"/>
      <c r="S86" s="69"/>
    </row>
    <row r="87" spans="1:19" s="68" customFormat="1" ht="12.75">
      <c r="A87" s="27" t="s">
        <v>495</v>
      </c>
      <c r="B87" s="27" t="s">
        <v>397</v>
      </c>
      <c r="C87" s="27" t="s">
        <v>14</v>
      </c>
      <c r="D87" s="70" t="s">
        <v>278</v>
      </c>
      <c r="E87" s="71">
        <v>310</v>
      </c>
      <c r="F87" s="71">
        <f t="shared" si="5"/>
        <v>42</v>
      </c>
      <c r="G87" s="71">
        <v>352</v>
      </c>
      <c r="H87" s="28">
        <v>319.5</v>
      </c>
      <c r="I87" s="28">
        <v>36.5</v>
      </c>
      <c r="J87" s="28">
        <f t="shared" si="6"/>
        <v>356</v>
      </c>
      <c r="K87" s="28">
        <v>404.2</v>
      </c>
      <c r="L87" s="28">
        <v>65.8</v>
      </c>
      <c r="M87" s="28">
        <f t="shared" si="4"/>
        <v>470</v>
      </c>
      <c r="R87" s="69"/>
      <c r="S87" s="69"/>
    </row>
    <row r="88" spans="1:19" s="68" customFormat="1" ht="12.75">
      <c r="A88" s="27" t="s">
        <v>496</v>
      </c>
      <c r="B88" s="27" t="s">
        <v>397</v>
      </c>
      <c r="C88" s="27" t="s">
        <v>284</v>
      </c>
      <c r="D88" s="70" t="s">
        <v>282</v>
      </c>
      <c r="E88" s="71">
        <v>883</v>
      </c>
      <c r="F88" s="71">
        <f t="shared" si="5"/>
        <v>110</v>
      </c>
      <c r="G88" s="71">
        <v>993</v>
      </c>
      <c r="H88" s="28">
        <v>919</v>
      </c>
      <c r="I88" s="28">
        <v>95</v>
      </c>
      <c r="J88" s="28">
        <f t="shared" si="6"/>
        <v>1014</v>
      </c>
      <c r="K88" s="28">
        <v>865.08</v>
      </c>
      <c r="L88" s="28">
        <v>106.92</v>
      </c>
      <c r="M88" s="28">
        <f t="shared" si="4"/>
        <v>972</v>
      </c>
      <c r="R88" s="69"/>
      <c r="S88" s="69"/>
    </row>
    <row r="89" spans="1:19" s="68" customFormat="1" ht="13.5">
      <c r="A89" s="31" t="s">
        <v>497</v>
      </c>
      <c r="B89" s="31" t="s">
        <v>397</v>
      </c>
      <c r="C89" s="31" t="s">
        <v>281</v>
      </c>
      <c r="D89" s="73" t="s">
        <v>282</v>
      </c>
      <c r="E89" s="74">
        <v>114</v>
      </c>
      <c r="F89" s="74">
        <f t="shared" si="5"/>
        <v>25</v>
      </c>
      <c r="G89" s="74">
        <v>139</v>
      </c>
      <c r="H89" s="32">
        <v>114</v>
      </c>
      <c r="I89" s="32">
        <v>25</v>
      </c>
      <c r="J89" s="28">
        <f t="shared" si="6"/>
        <v>139</v>
      </c>
      <c r="K89" s="32">
        <v>114</v>
      </c>
      <c r="L89" s="32">
        <v>25</v>
      </c>
      <c r="M89" s="28">
        <f t="shared" si="4"/>
        <v>139</v>
      </c>
      <c r="R89" s="69"/>
      <c r="S89" s="69"/>
    </row>
    <row r="90" spans="1:19" s="64" customFormat="1" ht="13.5">
      <c r="A90" s="62" t="s">
        <v>285</v>
      </c>
      <c r="B90" s="62"/>
      <c r="C90" s="62"/>
      <c r="D90" s="62"/>
      <c r="E90" s="63">
        <f>SUM(E43:E89)</f>
        <v>32107</v>
      </c>
      <c r="F90" s="63">
        <f>SUM(F43:F89)</f>
        <v>4577</v>
      </c>
      <c r="G90" s="63">
        <f>SUM(G43:G89)</f>
        <v>36684</v>
      </c>
      <c r="H90" s="18">
        <f aca="true" t="shared" si="7" ref="H90:M90">SUM(H43:H89)</f>
        <v>32398.86000000001</v>
      </c>
      <c r="I90" s="18">
        <f t="shared" si="7"/>
        <v>4449.139999999999</v>
      </c>
      <c r="J90" s="18">
        <f t="shared" si="7"/>
        <v>36848</v>
      </c>
      <c r="K90" s="18">
        <f t="shared" si="7"/>
        <v>32357.670000000006</v>
      </c>
      <c r="L90" s="18">
        <f t="shared" si="7"/>
        <v>4851.329999999999</v>
      </c>
      <c r="M90" s="18">
        <f t="shared" si="7"/>
        <v>37209</v>
      </c>
      <c r="R90" s="65"/>
      <c r="S90" s="65"/>
    </row>
    <row r="91" spans="1:256" ht="12.75">
      <c r="A91" s="75" t="s">
        <v>498</v>
      </c>
      <c r="B91" s="75" t="s">
        <v>397</v>
      </c>
      <c r="C91" s="75" t="s">
        <v>287</v>
      </c>
      <c r="D91" s="76" t="s">
        <v>288</v>
      </c>
      <c r="E91" s="77">
        <v>741</v>
      </c>
      <c r="F91" s="77">
        <f>G91-E91</f>
        <v>142</v>
      </c>
      <c r="G91" s="77">
        <v>883</v>
      </c>
      <c r="H91" s="78">
        <v>741</v>
      </c>
      <c r="I91" s="78">
        <v>142</v>
      </c>
      <c r="J91" s="78">
        <f aca="true" t="shared" si="8" ref="J91:J129">H91+I91</f>
        <v>883</v>
      </c>
      <c r="K91" s="78">
        <v>788.76</v>
      </c>
      <c r="L91" s="78">
        <v>150.24</v>
      </c>
      <c r="M91" s="78">
        <f aca="true" t="shared" si="9" ref="M91:M129">K91+L91</f>
        <v>939</v>
      </c>
      <c r="N91"/>
      <c r="O91"/>
      <c r="P91"/>
      <c r="Q91"/>
      <c r="R91" s="57"/>
      <c r="S91" s="57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1" t="s">
        <v>499</v>
      </c>
      <c r="B92" s="11" t="s">
        <v>397</v>
      </c>
      <c r="C92" s="11" t="s">
        <v>194</v>
      </c>
      <c r="D92" s="56" t="s">
        <v>293</v>
      </c>
      <c r="E92" s="79">
        <v>240</v>
      </c>
      <c r="F92" s="79">
        <f aca="true" t="shared" si="10" ref="F92:F129">G92-E92</f>
        <v>43</v>
      </c>
      <c r="G92" s="79">
        <v>283</v>
      </c>
      <c r="H92" s="80">
        <v>237</v>
      </c>
      <c r="I92" s="80">
        <v>52</v>
      </c>
      <c r="J92" s="80">
        <f t="shared" si="8"/>
        <v>289</v>
      </c>
      <c r="K92" s="80">
        <v>231.57</v>
      </c>
      <c r="L92" s="80">
        <v>47.43</v>
      </c>
      <c r="M92" s="80">
        <f t="shared" si="9"/>
        <v>279</v>
      </c>
      <c r="N92"/>
      <c r="O92"/>
      <c r="P92"/>
      <c r="Q92"/>
      <c r="R92" s="57"/>
      <c r="S92" s="57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13" ht="12.75">
      <c r="A93" s="11" t="s">
        <v>500</v>
      </c>
      <c r="B93" s="11" t="s">
        <v>395</v>
      </c>
      <c r="C93" s="11" t="s">
        <v>501</v>
      </c>
      <c r="D93" s="56" t="s">
        <v>502</v>
      </c>
      <c r="E93" s="81">
        <v>906</v>
      </c>
      <c r="F93" s="79">
        <f t="shared" si="10"/>
        <v>118</v>
      </c>
      <c r="G93" s="81">
        <v>1024</v>
      </c>
      <c r="H93" s="82">
        <v>903</v>
      </c>
      <c r="I93" s="82">
        <v>126</v>
      </c>
      <c r="J93" s="80">
        <f t="shared" si="8"/>
        <v>1029</v>
      </c>
      <c r="K93" s="82">
        <v>939.6</v>
      </c>
      <c r="L93" s="82">
        <v>140.4</v>
      </c>
      <c r="M93" s="80">
        <f t="shared" si="9"/>
        <v>1080</v>
      </c>
    </row>
    <row r="94" spans="1:256" ht="12.75">
      <c r="A94" s="11" t="s">
        <v>503</v>
      </c>
      <c r="B94" s="11" t="s">
        <v>397</v>
      </c>
      <c r="C94" s="11" t="s">
        <v>299</v>
      </c>
      <c r="D94" s="56" t="s">
        <v>295</v>
      </c>
      <c r="E94" s="79">
        <v>840</v>
      </c>
      <c r="F94" s="79">
        <f t="shared" si="10"/>
        <v>104</v>
      </c>
      <c r="G94" s="79">
        <v>944</v>
      </c>
      <c r="H94" s="80">
        <v>843</v>
      </c>
      <c r="I94" s="80">
        <v>57</v>
      </c>
      <c r="J94" s="80">
        <f t="shared" si="8"/>
        <v>900</v>
      </c>
      <c r="K94" s="80">
        <v>770.77</v>
      </c>
      <c r="L94" s="80">
        <v>76.23</v>
      </c>
      <c r="M94" s="80">
        <f t="shared" si="9"/>
        <v>847</v>
      </c>
      <c r="N94"/>
      <c r="O94"/>
      <c r="P94"/>
      <c r="Q94"/>
      <c r="R94" s="57"/>
      <c r="S94" s="57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1" t="s">
        <v>504</v>
      </c>
      <c r="B95" s="11" t="s">
        <v>397</v>
      </c>
      <c r="C95" s="11" t="s">
        <v>297</v>
      </c>
      <c r="D95" s="56" t="s">
        <v>295</v>
      </c>
      <c r="E95" s="79">
        <v>522</v>
      </c>
      <c r="F95" s="79">
        <f t="shared" si="10"/>
        <v>68</v>
      </c>
      <c r="G95" s="79">
        <v>590</v>
      </c>
      <c r="H95" s="80">
        <v>528.8</v>
      </c>
      <c r="I95" s="80">
        <v>61.2</v>
      </c>
      <c r="J95" s="80">
        <f t="shared" si="8"/>
        <v>590</v>
      </c>
      <c r="K95" s="80">
        <v>523.6</v>
      </c>
      <c r="L95" s="80">
        <v>71.4</v>
      </c>
      <c r="M95" s="80">
        <f t="shared" si="9"/>
        <v>595</v>
      </c>
      <c r="N95"/>
      <c r="O95"/>
      <c r="P95"/>
      <c r="Q95"/>
      <c r="R95" s="57"/>
      <c r="S95" s="57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1" t="s">
        <v>505</v>
      </c>
      <c r="B96" s="11" t="s">
        <v>397</v>
      </c>
      <c r="C96" s="11" t="s">
        <v>169</v>
      </c>
      <c r="D96" s="56" t="s">
        <v>295</v>
      </c>
      <c r="E96" s="79">
        <v>403</v>
      </c>
      <c r="F96" s="79">
        <f t="shared" si="10"/>
        <v>63</v>
      </c>
      <c r="G96" s="79">
        <v>466</v>
      </c>
      <c r="H96" s="80">
        <v>372.4</v>
      </c>
      <c r="I96" s="80">
        <v>77.6</v>
      </c>
      <c r="J96" s="80">
        <f t="shared" si="8"/>
        <v>450</v>
      </c>
      <c r="K96" s="80">
        <v>436.12</v>
      </c>
      <c r="L96" s="80">
        <v>90.88</v>
      </c>
      <c r="M96" s="80">
        <f t="shared" si="9"/>
        <v>527</v>
      </c>
      <c r="N96"/>
      <c r="O96"/>
      <c r="P96"/>
      <c r="Q96"/>
      <c r="R96" s="57"/>
      <c r="S96" s="57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1" t="s">
        <v>506</v>
      </c>
      <c r="B97" s="11" t="s">
        <v>397</v>
      </c>
      <c r="C97" s="11" t="s">
        <v>301</v>
      </c>
      <c r="D97" s="56" t="s">
        <v>302</v>
      </c>
      <c r="E97" s="79">
        <v>209</v>
      </c>
      <c r="F97" s="79">
        <f t="shared" si="10"/>
        <v>33</v>
      </c>
      <c r="G97" s="79">
        <v>242</v>
      </c>
      <c r="H97" s="80">
        <v>201</v>
      </c>
      <c r="I97" s="80">
        <v>38</v>
      </c>
      <c r="J97" s="80">
        <f t="shared" si="8"/>
        <v>239</v>
      </c>
      <c r="K97" s="80">
        <v>194.28</v>
      </c>
      <c r="L97" s="80">
        <v>36.72</v>
      </c>
      <c r="M97" s="80">
        <f t="shared" si="9"/>
        <v>231</v>
      </c>
      <c r="N97"/>
      <c r="O97"/>
      <c r="P97"/>
      <c r="Q97"/>
      <c r="R97" s="57"/>
      <c r="S97" s="5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13" ht="12.75">
      <c r="A98" s="11" t="s">
        <v>507</v>
      </c>
      <c r="B98" s="11" t="s">
        <v>395</v>
      </c>
      <c r="C98" s="11" t="s">
        <v>304</v>
      </c>
      <c r="D98" s="56" t="s">
        <v>305</v>
      </c>
      <c r="E98" s="81">
        <v>1035</v>
      </c>
      <c r="F98" s="79">
        <f t="shared" si="10"/>
        <v>167</v>
      </c>
      <c r="G98" s="81">
        <v>1202</v>
      </c>
      <c r="H98" s="82">
        <v>1024.01</v>
      </c>
      <c r="I98" s="82">
        <v>180.99</v>
      </c>
      <c r="J98" s="80">
        <f t="shared" si="8"/>
        <v>1205</v>
      </c>
      <c r="K98" s="82">
        <v>960.5</v>
      </c>
      <c r="L98" s="82">
        <v>169.5</v>
      </c>
      <c r="M98" s="80">
        <f t="shared" si="9"/>
        <v>1130</v>
      </c>
    </row>
    <row r="99" spans="1:13" ht="12.75">
      <c r="A99" s="11"/>
      <c r="B99" s="11"/>
      <c r="C99" s="11" t="s">
        <v>508</v>
      </c>
      <c r="D99" s="56" t="s">
        <v>308</v>
      </c>
      <c r="E99" s="81">
        <v>299</v>
      </c>
      <c r="F99" s="79">
        <f t="shared" si="10"/>
        <v>41</v>
      </c>
      <c r="G99" s="81">
        <v>340</v>
      </c>
      <c r="H99" s="82">
        <v>302.2</v>
      </c>
      <c r="I99" s="82">
        <v>43.8</v>
      </c>
      <c r="J99" s="80">
        <f t="shared" si="8"/>
        <v>346</v>
      </c>
      <c r="K99" s="82">
        <v>429.04</v>
      </c>
      <c r="L99" s="82">
        <v>66.96</v>
      </c>
      <c r="M99" s="80">
        <f t="shared" si="9"/>
        <v>496</v>
      </c>
    </row>
    <row r="100" spans="1:13" ht="12.75">
      <c r="A100" s="11" t="s">
        <v>509</v>
      </c>
      <c r="B100" s="11" t="s">
        <v>395</v>
      </c>
      <c r="C100" s="11" t="s">
        <v>199</v>
      </c>
      <c r="D100" s="56" t="s">
        <v>310</v>
      </c>
      <c r="E100" s="81">
        <v>903</v>
      </c>
      <c r="F100" s="79">
        <f t="shared" si="10"/>
        <v>129</v>
      </c>
      <c r="G100" s="81">
        <v>1032</v>
      </c>
      <c r="H100" s="82">
        <v>910.68</v>
      </c>
      <c r="I100" s="82">
        <v>130.32</v>
      </c>
      <c r="J100" s="80">
        <f t="shared" si="8"/>
        <v>1041</v>
      </c>
      <c r="K100" s="82">
        <v>864.78</v>
      </c>
      <c r="L100" s="82">
        <v>129.22</v>
      </c>
      <c r="M100" s="80">
        <f t="shared" si="9"/>
        <v>994</v>
      </c>
    </row>
    <row r="101" spans="1:13" ht="12.75">
      <c r="A101" s="11" t="s">
        <v>510</v>
      </c>
      <c r="B101" s="11" t="s">
        <v>395</v>
      </c>
      <c r="C101" s="11" t="s">
        <v>388</v>
      </c>
      <c r="D101" s="56" t="s">
        <v>310</v>
      </c>
      <c r="E101" s="81">
        <v>617</v>
      </c>
      <c r="F101" s="79">
        <f t="shared" si="10"/>
        <v>85</v>
      </c>
      <c r="G101" s="81">
        <v>702</v>
      </c>
      <c r="H101" s="82">
        <v>631</v>
      </c>
      <c r="I101" s="82">
        <v>71</v>
      </c>
      <c r="J101" s="80">
        <f t="shared" si="8"/>
        <v>702</v>
      </c>
      <c r="K101" s="82">
        <v>608.08</v>
      </c>
      <c r="L101" s="82">
        <v>82.92</v>
      </c>
      <c r="M101" s="80">
        <f t="shared" si="9"/>
        <v>691</v>
      </c>
    </row>
    <row r="102" spans="1:256" ht="12.75">
      <c r="A102" s="11" t="s">
        <v>511</v>
      </c>
      <c r="B102" s="11" t="s">
        <v>397</v>
      </c>
      <c r="C102" s="11" t="s">
        <v>315</v>
      </c>
      <c r="D102" s="56" t="s">
        <v>313</v>
      </c>
      <c r="E102" s="79">
        <v>651</v>
      </c>
      <c r="F102" s="79">
        <f t="shared" si="10"/>
        <v>116</v>
      </c>
      <c r="G102" s="79">
        <v>767</v>
      </c>
      <c r="H102" s="80">
        <v>652.5</v>
      </c>
      <c r="I102" s="80">
        <v>116.5</v>
      </c>
      <c r="J102" s="80">
        <f t="shared" si="8"/>
        <v>769</v>
      </c>
      <c r="K102" s="80">
        <v>647.7</v>
      </c>
      <c r="L102" s="80">
        <v>114.3</v>
      </c>
      <c r="M102" s="80">
        <f t="shared" si="9"/>
        <v>762</v>
      </c>
      <c r="N102"/>
      <c r="O102"/>
      <c r="P102"/>
      <c r="Q102"/>
      <c r="R102" s="57"/>
      <c r="S102" s="57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1" t="s">
        <v>512</v>
      </c>
      <c r="B103" s="11" t="s">
        <v>397</v>
      </c>
      <c r="C103" s="11" t="s">
        <v>312</v>
      </c>
      <c r="D103" s="56" t="s">
        <v>313</v>
      </c>
      <c r="E103" s="79">
        <v>532</v>
      </c>
      <c r="F103" s="79">
        <f t="shared" si="10"/>
        <v>87</v>
      </c>
      <c r="G103" s="79">
        <v>619</v>
      </c>
      <c r="H103" s="80">
        <v>538.9</v>
      </c>
      <c r="I103" s="80">
        <v>93.6</v>
      </c>
      <c r="J103" s="80">
        <f t="shared" si="8"/>
        <v>632.5</v>
      </c>
      <c r="K103" s="80">
        <v>508.3</v>
      </c>
      <c r="L103" s="80">
        <v>89.7</v>
      </c>
      <c r="M103" s="80">
        <f t="shared" si="9"/>
        <v>598</v>
      </c>
      <c r="N103"/>
      <c r="O103"/>
      <c r="P103"/>
      <c r="Q103"/>
      <c r="R103" s="57"/>
      <c r="S103" s="57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1" t="s">
        <v>513</v>
      </c>
      <c r="B104" s="11" t="s">
        <v>397</v>
      </c>
      <c r="C104" s="11" t="s">
        <v>317</v>
      </c>
      <c r="D104" s="56" t="s">
        <v>313</v>
      </c>
      <c r="E104" s="79">
        <v>476</v>
      </c>
      <c r="F104" s="79">
        <f t="shared" si="10"/>
        <v>53</v>
      </c>
      <c r="G104" s="79">
        <v>529</v>
      </c>
      <c r="H104" s="80">
        <v>491</v>
      </c>
      <c r="I104" s="80">
        <v>39</v>
      </c>
      <c r="J104" s="80">
        <f t="shared" si="8"/>
        <v>530</v>
      </c>
      <c r="K104" s="80">
        <v>470.47</v>
      </c>
      <c r="L104" s="80">
        <v>46.53</v>
      </c>
      <c r="M104" s="80">
        <f t="shared" si="9"/>
        <v>517</v>
      </c>
      <c r="N104"/>
      <c r="O104"/>
      <c r="P104"/>
      <c r="Q104"/>
      <c r="R104" s="57"/>
      <c r="S104" s="57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1" t="s">
        <v>514</v>
      </c>
      <c r="B105" s="11" t="s">
        <v>397</v>
      </c>
      <c r="C105" s="11" t="s">
        <v>319</v>
      </c>
      <c r="D105" s="56" t="s">
        <v>320</v>
      </c>
      <c r="E105" s="79">
        <v>497</v>
      </c>
      <c r="F105" s="79">
        <f t="shared" si="10"/>
        <v>87</v>
      </c>
      <c r="G105" s="79">
        <v>584</v>
      </c>
      <c r="H105" s="80">
        <v>488</v>
      </c>
      <c r="I105" s="80">
        <v>96</v>
      </c>
      <c r="J105" s="80">
        <f t="shared" si="8"/>
        <v>584</v>
      </c>
      <c r="K105" s="80">
        <v>530.62</v>
      </c>
      <c r="L105" s="80">
        <v>104.38</v>
      </c>
      <c r="M105" s="80">
        <f t="shared" si="9"/>
        <v>635</v>
      </c>
      <c r="N105"/>
      <c r="O105"/>
      <c r="P105"/>
      <c r="Q105"/>
      <c r="R105" s="57"/>
      <c r="S105" s="57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3" ht="12.75">
      <c r="A106" s="11" t="s">
        <v>515</v>
      </c>
      <c r="B106" s="11" t="s">
        <v>395</v>
      </c>
      <c r="C106" s="11" t="s">
        <v>516</v>
      </c>
      <c r="D106" s="56" t="s">
        <v>323</v>
      </c>
      <c r="E106" s="81">
        <v>546</v>
      </c>
      <c r="F106" s="79">
        <f t="shared" si="10"/>
        <v>104</v>
      </c>
      <c r="G106" s="81">
        <v>650</v>
      </c>
      <c r="H106" s="82">
        <v>551</v>
      </c>
      <c r="I106" s="82">
        <v>102</v>
      </c>
      <c r="J106" s="80">
        <f t="shared" si="8"/>
        <v>653</v>
      </c>
      <c r="K106" s="82">
        <v>499.32</v>
      </c>
      <c r="L106" s="82">
        <v>84.68</v>
      </c>
      <c r="M106" s="80">
        <f t="shared" si="9"/>
        <v>584</v>
      </c>
    </row>
    <row r="107" spans="1:256" ht="12.75">
      <c r="A107" s="11" t="s">
        <v>324</v>
      </c>
      <c r="B107" s="11" t="s">
        <v>397</v>
      </c>
      <c r="C107" s="11" t="s">
        <v>325</v>
      </c>
      <c r="D107" s="56" t="s">
        <v>326</v>
      </c>
      <c r="E107" s="79">
        <v>505</v>
      </c>
      <c r="F107" s="79">
        <f t="shared" si="10"/>
        <v>69</v>
      </c>
      <c r="G107" s="79">
        <v>574</v>
      </c>
      <c r="H107" s="80">
        <v>511</v>
      </c>
      <c r="I107" s="80">
        <v>64</v>
      </c>
      <c r="J107" s="80">
        <f t="shared" si="8"/>
        <v>575</v>
      </c>
      <c r="K107" s="80">
        <v>473.48</v>
      </c>
      <c r="L107" s="80">
        <v>58.52</v>
      </c>
      <c r="M107" s="80">
        <f t="shared" si="9"/>
        <v>532</v>
      </c>
      <c r="N107"/>
      <c r="O107"/>
      <c r="P107"/>
      <c r="Q107"/>
      <c r="R107" s="57"/>
      <c r="S107" s="5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3" ht="12.75">
      <c r="A108" s="11" t="s">
        <v>517</v>
      </c>
      <c r="B108" s="11" t="s">
        <v>395</v>
      </c>
      <c r="C108" s="11" t="s">
        <v>518</v>
      </c>
      <c r="D108" s="56" t="s">
        <v>519</v>
      </c>
      <c r="E108" s="81">
        <v>404</v>
      </c>
      <c r="F108" s="79">
        <f t="shared" si="10"/>
        <v>50</v>
      </c>
      <c r="G108" s="81">
        <v>454</v>
      </c>
      <c r="H108" s="82">
        <v>434.8</v>
      </c>
      <c r="I108" s="82">
        <v>43.2</v>
      </c>
      <c r="J108" s="80">
        <f t="shared" si="8"/>
        <v>478</v>
      </c>
      <c r="K108" s="82">
        <v>396.49</v>
      </c>
      <c r="L108" s="82">
        <v>46.51</v>
      </c>
      <c r="M108" s="80">
        <f t="shared" si="9"/>
        <v>443</v>
      </c>
    </row>
    <row r="109" spans="1:256" ht="12.75">
      <c r="A109" s="11" t="s">
        <v>520</v>
      </c>
      <c r="B109" s="11" t="s">
        <v>397</v>
      </c>
      <c r="C109" s="11" t="s">
        <v>331</v>
      </c>
      <c r="D109" s="56" t="s">
        <v>329</v>
      </c>
      <c r="E109" s="79">
        <v>589</v>
      </c>
      <c r="F109" s="79">
        <f t="shared" si="10"/>
        <v>85</v>
      </c>
      <c r="G109" s="79">
        <v>674</v>
      </c>
      <c r="H109" s="80">
        <v>586.25</v>
      </c>
      <c r="I109" s="80">
        <v>87.75</v>
      </c>
      <c r="J109" s="80">
        <f t="shared" si="8"/>
        <v>674</v>
      </c>
      <c r="K109" s="80">
        <v>577.06</v>
      </c>
      <c r="L109" s="80">
        <v>93.94</v>
      </c>
      <c r="M109" s="80">
        <f t="shared" si="9"/>
        <v>671</v>
      </c>
      <c r="N109"/>
      <c r="O109"/>
      <c r="P109"/>
      <c r="Q109"/>
      <c r="R109" s="57"/>
      <c r="S109" s="57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13" ht="12.75">
      <c r="A110" s="11" t="s">
        <v>521</v>
      </c>
      <c r="B110" s="11" t="s">
        <v>395</v>
      </c>
      <c r="C110" s="11" t="s">
        <v>522</v>
      </c>
      <c r="D110" s="56" t="s">
        <v>523</v>
      </c>
      <c r="E110" s="81">
        <v>791</v>
      </c>
      <c r="F110" s="79">
        <f t="shared" si="10"/>
        <v>129</v>
      </c>
      <c r="G110" s="81">
        <v>920</v>
      </c>
      <c r="H110" s="82">
        <v>801</v>
      </c>
      <c r="I110" s="82">
        <v>60.5</v>
      </c>
      <c r="J110" s="80">
        <f t="shared" si="8"/>
        <v>861.5</v>
      </c>
      <c r="K110" s="82">
        <v>677.12</v>
      </c>
      <c r="L110" s="82">
        <v>58.88</v>
      </c>
      <c r="M110" s="80">
        <f t="shared" si="9"/>
        <v>736</v>
      </c>
    </row>
    <row r="111" spans="1:256" ht="12.75">
      <c r="A111" s="11" t="s">
        <v>524</v>
      </c>
      <c r="B111" s="11" t="s">
        <v>397</v>
      </c>
      <c r="C111" s="11" t="s">
        <v>230</v>
      </c>
      <c r="D111" s="56" t="s">
        <v>333</v>
      </c>
      <c r="E111" s="79">
        <v>214</v>
      </c>
      <c r="F111" s="79">
        <f t="shared" si="10"/>
        <v>24</v>
      </c>
      <c r="G111" s="79">
        <v>238</v>
      </c>
      <c r="H111" s="80">
        <v>219</v>
      </c>
      <c r="I111" s="80">
        <v>19</v>
      </c>
      <c r="J111" s="80">
        <f t="shared" si="8"/>
        <v>238</v>
      </c>
      <c r="K111" s="80">
        <v>219</v>
      </c>
      <c r="L111" s="80">
        <v>19</v>
      </c>
      <c r="M111" s="80">
        <f t="shared" si="9"/>
        <v>238</v>
      </c>
      <c r="N111"/>
      <c r="O111"/>
      <c r="P111"/>
      <c r="Q111"/>
      <c r="R111" s="57"/>
      <c r="S111" s="57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11" t="s">
        <v>525</v>
      </c>
      <c r="B112" s="11" t="s">
        <v>397</v>
      </c>
      <c r="C112" s="11" t="s">
        <v>335</v>
      </c>
      <c r="D112" s="56" t="s">
        <v>333</v>
      </c>
      <c r="E112" s="79">
        <v>553</v>
      </c>
      <c r="F112" s="79">
        <f t="shared" si="10"/>
        <v>36</v>
      </c>
      <c r="G112" s="79">
        <v>589</v>
      </c>
      <c r="H112" s="80">
        <v>557.9</v>
      </c>
      <c r="I112" s="80">
        <v>34.1</v>
      </c>
      <c r="J112" s="80">
        <f t="shared" si="8"/>
        <v>592</v>
      </c>
      <c r="K112" s="80">
        <v>519.72</v>
      </c>
      <c r="L112" s="80">
        <v>48.28</v>
      </c>
      <c r="M112" s="80">
        <f t="shared" si="9"/>
        <v>568</v>
      </c>
      <c r="N112"/>
      <c r="O112"/>
      <c r="P112"/>
      <c r="Q112"/>
      <c r="R112" s="57"/>
      <c r="S112" s="57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11" t="s">
        <v>526</v>
      </c>
      <c r="B113" s="11" t="s">
        <v>397</v>
      </c>
      <c r="C113" s="11" t="s">
        <v>337</v>
      </c>
      <c r="D113" s="56" t="s">
        <v>338</v>
      </c>
      <c r="E113" s="79">
        <v>704</v>
      </c>
      <c r="F113" s="79">
        <f t="shared" si="10"/>
        <v>88</v>
      </c>
      <c r="G113" s="79">
        <v>792</v>
      </c>
      <c r="H113" s="80">
        <v>709</v>
      </c>
      <c r="I113" s="80">
        <v>87</v>
      </c>
      <c r="J113" s="80">
        <f t="shared" si="8"/>
        <v>796</v>
      </c>
      <c r="K113" s="80">
        <v>722.1</v>
      </c>
      <c r="L113" s="80">
        <v>107.9</v>
      </c>
      <c r="M113" s="80">
        <f t="shared" si="9"/>
        <v>830</v>
      </c>
      <c r="N113"/>
      <c r="O113"/>
      <c r="P113"/>
      <c r="Q113"/>
      <c r="R113" s="57"/>
      <c r="S113" s="57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11" t="s">
        <v>527</v>
      </c>
      <c r="B114" s="11" t="s">
        <v>397</v>
      </c>
      <c r="C114" s="11" t="s">
        <v>340</v>
      </c>
      <c r="D114" s="56" t="s">
        <v>341</v>
      </c>
      <c r="E114" s="79">
        <v>671</v>
      </c>
      <c r="F114" s="79">
        <f t="shared" si="10"/>
        <v>134</v>
      </c>
      <c r="G114" s="79">
        <v>805</v>
      </c>
      <c r="H114" s="80">
        <v>669.4</v>
      </c>
      <c r="I114" s="80">
        <v>135.6</v>
      </c>
      <c r="J114" s="80">
        <f t="shared" si="8"/>
        <v>805</v>
      </c>
      <c r="K114" s="80">
        <v>735.09</v>
      </c>
      <c r="L114" s="80">
        <v>148.91</v>
      </c>
      <c r="M114" s="80">
        <f t="shared" si="9"/>
        <v>884</v>
      </c>
      <c r="N114"/>
      <c r="O114"/>
      <c r="P114"/>
      <c r="Q114"/>
      <c r="R114" s="57"/>
      <c r="S114" s="57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11" t="s">
        <v>528</v>
      </c>
      <c r="B115" s="11" t="s">
        <v>397</v>
      </c>
      <c r="C115" s="11" t="s">
        <v>343</v>
      </c>
      <c r="D115" s="56" t="s">
        <v>344</v>
      </c>
      <c r="E115" s="79">
        <v>67</v>
      </c>
      <c r="F115" s="79">
        <f t="shared" si="10"/>
        <v>6</v>
      </c>
      <c r="G115" s="79">
        <v>73</v>
      </c>
      <c r="H115" s="80">
        <v>69</v>
      </c>
      <c r="I115" s="80">
        <v>7</v>
      </c>
      <c r="J115" s="80">
        <f t="shared" si="8"/>
        <v>76</v>
      </c>
      <c r="K115" s="80">
        <v>0</v>
      </c>
      <c r="L115" s="80">
        <v>0</v>
      </c>
      <c r="M115" s="80">
        <f t="shared" si="9"/>
        <v>0</v>
      </c>
      <c r="N115"/>
      <c r="O115"/>
      <c r="P115"/>
      <c r="Q115"/>
      <c r="R115" s="57"/>
      <c r="S115" s="57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11" t="s">
        <v>529</v>
      </c>
      <c r="B116" s="11" t="s">
        <v>397</v>
      </c>
      <c r="C116" s="11" t="s">
        <v>346</v>
      </c>
      <c r="D116" s="56" t="s">
        <v>347</v>
      </c>
      <c r="E116" s="79">
        <v>410</v>
      </c>
      <c r="F116" s="79">
        <f t="shared" si="10"/>
        <v>46</v>
      </c>
      <c r="G116" s="79">
        <v>456</v>
      </c>
      <c r="H116" s="80">
        <v>412.4</v>
      </c>
      <c r="I116" s="80">
        <v>44.6</v>
      </c>
      <c r="J116" s="80">
        <f t="shared" si="8"/>
        <v>457</v>
      </c>
      <c r="K116" s="80">
        <v>438.24</v>
      </c>
      <c r="L116" s="80">
        <v>59.76</v>
      </c>
      <c r="M116" s="80">
        <f t="shared" si="9"/>
        <v>498</v>
      </c>
      <c r="N116"/>
      <c r="O116"/>
      <c r="P116"/>
      <c r="Q116"/>
      <c r="R116" s="57"/>
      <c r="S116" s="57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13" ht="12.75">
      <c r="A117" s="11" t="s">
        <v>530</v>
      </c>
      <c r="B117" s="11" t="s">
        <v>395</v>
      </c>
      <c r="C117" s="11" t="s">
        <v>349</v>
      </c>
      <c r="D117" s="56" t="s">
        <v>350</v>
      </c>
      <c r="E117" s="81">
        <v>781</v>
      </c>
      <c r="F117" s="79">
        <f t="shared" si="10"/>
        <v>112</v>
      </c>
      <c r="G117" s="81">
        <v>893</v>
      </c>
      <c r="H117" s="82">
        <v>780.67</v>
      </c>
      <c r="I117" s="82">
        <v>122.33</v>
      </c>
      <c r="J117" s="80">
        <f t="shared" si="8"/>
        <v>903</v>
      </c>
      <c r="K117" s="82">
        <v>768.14</v>
      </c>
      <c r="L117" s="82">
        <v>118.86</v>
      </c>
      <c r="M117" s="80">
        <f t="shared" si="9"/>
        <v>887</v>
      </c>
    </row>
    <row r="118" spans="1:13" ht="12.75">
      <c r="A118" s="11" t="s">
        <v>531</v>
      </c>
      <c r="B118" s="11" t="s">
        <v>395</v>
      </c>
      <c r="C118" s="11" t="s">
        <v>358</v>
      </c>
      <c r="D118" s="56" t="s">
        <v>354</v>
      </c>
      <c r="E118" s="81">
        <v>843</v>
      </c>
      <c r="F118" s="79">
        <f t="shared" si="10"/>
        <v>116</v>
      </c>
      <c r="G118" s="81">
        <v>959</v>
      </c>
      <c r="H118" s="82">
        <v>834.7</v>
      </c>
      <c r="I118" s="82">
        <v>124.3</v>
      </c>
      <c r="J118" s="80">
        <f t="shared" si="8"/>
        <v>959</v>
      </c>
      <c r="K118" s="82">
        <v>833.83</v>
      </c>
      <c r="L118" s="82">
        <v>124.17</v>
      </c>
      <c r="M118" s="80">
        <f t="shared" si="9"/>
        <v>958</v>
      </c>
    </row>
    <row r="119" spans="1:256" ht="12.75">
      <c r="A119" s="11" t="s">
        <v>532</v>
      </c>
      <c r="B119" s="11" t="s">
        <v>397</v>
      </c>
      <c r="C119" s="11" t="s">
        <v>356</v>
      </c>
      <c r="D119" s="56" t="s">
        <v>354</v>
      </c>
      <c r="E119" s="79">
        <v>654</v>
      </c>
      <c r="F119" s="79">
        <f t="shared" si="10"/>
        <v>106</v>
      </c>
      <c r="G119" s="79">
        <v>760</v>
      </c>
      <c r="H119" s="80">
        <v>684</v>
      </c>
      <c r="I119" s="80">
        <v>91</v>
      </c>
      <c r="J119" s="80">
        <f t="shared" si="8"/>
        <v>775</v>
      </c>
      <c r="K119" s="80">
        <v>666.75</v>
      </c>
      <c r="L119" s="80">
        <v>95.25</v>
      </c>
      <c r="M119" s="80">
        <f t="shared" si="9"/>
        <v>762</v>
      </c>
      <c r="N119"/>
      <c r="O119"/>
      <c r="P119"/>
      <c r="Q119"/>
      <c r="R119" s="57"/>
      <c r="S119" s="57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13" ht="12.75">
      <c r="A120" s="11" t="s">
        <v>533</v>
      </c>
      <c r="B120" s="11" t="s">
        <v>395</v>
      </c>
      <c r="C120" s="11" t="s">
        <v>360</v>
      </c>
      <c r="D120" s="56" t="s">
        <v>361</v>
      </c>
      <c r="E120" s="81">
        <v>1029</v>
      </c>
      <c r="F120" s="79">
        <f t="shared" si="10"/>
        <v>154</v>
      </c>
      <c r="G120" s="81">
        <v>1183</v>
      </c>
      <c r="H120" s="82">
        <v>1042.52</v>
      </c>
      <c r="I120" s="82">
        <v>147.48</v>
      </c>
      <c r="J120" s="80">
        <f t="shared" si="8"/>
        <v>1190</v>
      </c>
      <c r="K120" s="82">
        <v>1039.89</v>
      </c>
      <c r="L120" s="82">
        <v>147.11</v>
      </c>
      <c r="M120" s="80">
        <f t="shared" si="9"/>
        <v>1187</v>
      </c>
    </row>
    <row r="121" spans="1:256" ht="12.75">
      <c r="A121" s="11" t="s">
        <v>534</v>
      </c>
      <c r="B121" s="11" t="s">
        <v>397</v>
      </c>
      <c r="C121" s="11" t="s">
        <v>368</v>
      </c>
      <c r="D121" s="56" t="s">
        <v>369</v>
      </c>
      <c r="E121" s="79">
        <v>327</v>
      </c>
      <c r="F121" s="79">
        <f t="shared" si="10"/>
        <v>45</v>
      </c>
      <c r="G121" s="79">
        <v>372</v>
      </c>
      <c r="H121" s="80">
        <v>337.55</v>
      </c>
      <c r="I121" s="80">
        <v>34.45</v>
      </c>
      <c r="J121" s="80">
        <f t="shared" si="8"/>
        <v>372</v>
      </c>
      <c r="K121" s="80">
        <v>366.27</v>
      </c>
      <c r="L121" s="80">
        <v>54.73</v>
      </c>
      <c r="M121" s="80">
        <f t="shared" si="9"/>
        <v>421</v>
      </c>
      <c r="N121"/>
      <c r="O121"/>
      <c r="P121"/>
      <c r="Q121"/>
      <c r="R121" s="57"/>
      <c r="S121" s="57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11" t="s">
        <v>535</v>
      </c>
      <c r="B122" s="11" t="s">
        <v>397</v>
      </c>
      <c r="C122" s="11" t="s">
        <v>371</v>
      </c>
      <c r="D122" s="56" t="s">
        <v>372</v>
      </c>
      <c r="E122" s="79">
        <v>636</v>
      </c>
      <c r="F122" s="79">
        <f t="shared" si="10"/>
        <v>100</v>
      </c>
      <c r="G122" s="79">
        <v>736</v>
      </c>
      <c r="H122" s="80">
        <v>636</v>
      </c>
      <c r="I122" s="80">
        <v>105</v>
      </c>
      <c r="J122" s="80">
        <f t="shared" si="8"/>
        <v>741</v>
      </c>
      <c r="K122" s="80">
        <v>623.05</v>
      </c>
      <c r="L122" s="80">
        <v>109.95</v>
      </c>
      <c r="M122" s="80">
        <f t="shared" si="9"/>
        <v>733</v>
      </c>
      <c r="N122"/>
      <c r="O122"/>
      <c r="P122"/>
      <c r="Q122"/>
      <c r="R122" s="57"/>
      <c r="S122" s="57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1" t="s">
        <v>536</v>
      </c>
      <c r="B123" s="11" t="s">
        <v>397</v>
      </c>
      <c r="C123" s="11" t="s">
        <v>284</v>
      </c>
      <c r="D123" s="56" t="s">
        <v>377</v>
      </c>
      <c r="E123" s="79">
        <v>196</v>
      </c>
      <c r="F123" s="79">
        <f t="shared" si="10"/>
        <v>47</v>
      </c>
      <c r="G123" s="79">
        <v>243</v>
      </c>
      <c r="H123" s="80">
        <v>197</v>
      </c>
      <c r="I123" s="80">
        <v>46</v>
      </c>
      <c r="J123" s="80">
        <f t="shared" si="8"/>
        <v>243</v>
      </c>
      <c r="K123" s="80">
        <v>197</v>
      </c>
      <c r="L123" s="80">
        <v>46</v>
      </c>
      <c r="M123" s="80">
        <f t="shared" si="9"/>
        <v>243</v>
      </c>
      <c r="N123"/>
      <c r="O123"/>
      <c r="P123"/>
      <c r="Q123"/>
      <c r="R123" s="57"/>
      <c r="S123" s="57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11" t="s">
        <v>537</v>
      </c>
      <c r="B124" s="11" t="s">
        <v>397</v>
      </c>
      <c r="C124" s="11" t="s">
        <v>379</v>
      </c>
      <c r="D124" s="56" t="s">
        <v>380</v>
      </c>
      <c r="E124" s="79">
        <v>641</v>
      </c>
      <c r="F124" s="79">
        <f t="shared" si="10"/>
        <v>82</v>
      </c>
      <c r="G124" s="79">
        <v>723</v>
      </c>
      <c r="H124" s="80">
        <v>645.5</v>
      </c>
      <c r="I124" s="80">
        <v>80</v>
      </c>
      <c r="J124" s="80">
        <f t="shared" si="8"/>
        <v>725.5</v>
      </c>
      <c r="K124" s="80">
        <v>672.51</v>
      </c>
      <c r="L124" s="80">
        <v>100.49</v>
      </c>
      <c r="M124" s="80">
        <f t="shared" si="9"/>
        <v>773</v>
      </c>
      <c r="N124"/>
      <c r="O124"/>
      <c r="P124"/>
      <c r="Q124"/>
      <c r="R124" s="57"/>
      <c r="S124" s="57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13" ht="12.75">
      <c r="A125" s="11" t="s">
        <v>538</v>
      </c>
      <c r="B125" s="11" t="s">
        <v>395</v>
      </c>
      <c r="C125" s="11" t="s">
        <v>141</v>
      </c>
      <c r="D125" s="56" t="s">
        <v>539</v>
      </c>
      <c r="E125" s="81">
        <v>747</v>
      </c>
      <c r="F125" s="79">
        <f t="shared" si="10"/>
        <v>81</v>
      </c>
      <c r="G125" s="81">
        <v>828</v>
      </c>
      <c r="H125" s="82">
        <v>764</v>
      </c>
      <c r="I125" s="82">
        <v>76</v>
      </c>
      <c r="J125" s="80">
        <f t="shared" si="8"/>
        <v>840</v>
      </c>
      <c r="K125" s="82">
        <v>783</v>
      </c>
      <c r="L125" s="82">
        <v>87</v>
      </c>
      <c r="M125" s="80">
        <f t="shared" si="9"/>
        <v>870</v>
      </c>
    </row>
    <row r="126" spans="1:13" ht="12.75">
      <c r="A126" s="11" t="s">
        <v>540</v>
      </c>
      <c r="B126" s="11" t="s">
        <v>395</v>
      </c>
      <c r="C126" s="11" t="s">
        <v>116</v>
      </c>
      <c r="D126" s="56" t="s">
        <v>386</v>
      </c>
      <c r="E126" s="81">
        <v>788</v>
      </c>
      <c r="F126" s="79">
        <f t="shared" si="10"/>
        <v>141</v>
      </c>
      <c r="G126" s="81">
        <v>929</v>
      </c>
      <c r="H126" s="82">
        <v>800</v>
      </c>
      <c r="I126" s="82">
        <v>137</v>
      </c>
      <c r="J126" s="80">
        <f t="shared" si="8"/>
        <v>937</v>
      </c>
      <c r="K126" s="82">
        <v>781.22</v>
      </c>
      <c r="L126" s="82">
        <v>133.78</v>
      </c>
      <c r="M126" s="80">
        <f t="shared" si="9"/>
        <v>915</v>
      </c>
    </row>
    <row r="127" spans="1:256" ht="12.75">
      <c r="A127" s="11" t="s">
        <v>541</v>
      </c>
      <c r="B127" s="11" t="s">
        <v>397</v>
      </c>
      <c r="C127" s="11" t="s">
        <v>385</v>
      </c>
      <c r="D127" s="56" t="s">
        <v>386</v>
      </c>
      <c r="E127" s="79">
        <v>89</v>
      </c>
      <c r="F127" s="79">
        <f t="shared" si="10"/>
        <v>17</v>
      </c>
      <c r="G127" s="79">
        <v>106</v>
      </c>
      <c r="H127" s="80">
        <v>101.5</v>
      </c>
      <c r="I127" s="80">
        <v>13</v>
      </c>
      <c r="J127" s="80">
        <f t="shared" si="8"/>
        <v>114.5</v>
      </c>
      <c r="K127" s="80">
        <v>0</v>
      </c>
      <c r="L127" s="80">
        <v>0</v>
      </c>
      <c r="M127" s="80">
        <f t="shared" si="9"/>
        <v>0</v>
      </c>
      <c r="N127"/>
      <c r="O127"/>
      <c r="P127"/>
      <c r="Q127"/>
      <c r="R127" s="57"/>
      <c r="S127" s="5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11" t="s">
        <v>542</v>
      </c>
      <c r="B128" s="11" t="s">
        <v>397</v>
      </c>
      <c r="C128" s="11" t="s">
        <v>388</v>
      </c>
      <c r="D128" s="56" t="s">
        <v>389</v>
      </c>
      <c r="E128" s="79">
        <v>780</v>
      </c>
      <c r="F128" s="79">
        <f t="shared" si="10"/>
        <v>117</v>
      </c>
      <c r="G128" s="79">
        <v>897</v>
      </c>
      <c r="H128" s="80">
        <v>767</v>
      </c>
      <c r="I128" s="80">
        <v>137</v>
      </c>
      <c r="J128" s="80">
        <f t="shared" si="8"/>
        <v>904</v>
      </c>
      <c r="K128" s="80">
        <v>716.94</v>
      </c>
      <c r="L128" s="80">
        <v>128.06</v>
      </c>
      <c r="M128" s="80">
        <f t="shared" si="9"/>
        <v>845</v>
      </c>
      <c r="N128"/>
      <c r="O128"/>
      <c r="P128"/>
      <c r="Q128"/>
      <c r="R128" s="57"/>
      <c r="S128" s="57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15" t="s">
        <v>543</v>
      </c>
      <c r="B129" s="15" t="s">
        <v>397</v>
      </c>
      <c r="C129" s="15" t="s">
        <v>391</v>
      </c>
      <c r="D129" s="83" t="s">
        <v>389</v>
      </c>
      <c r="E129" s="84">
        <v>1050</v>
      </c>
      <c r="F129" s="84">
        <f t="shared" si="10"/>
        <v>131</v>
      </c>
      <c r="G129" s="84">
        <v>1181</v>
      </c>
      <c r="H129" s="85">
        <v>1049.75</v>
      </c>
      <c r="I129" s="85">
        <v>125.75</v>
      </c>
      <c r="J129" s="80">
        <f t="shared" si="8"/>
        <v>1175.5</v>
      </c>
      <c r="K129" s="85">
        <v>1033.23</v>
      </c>
      <c r="L129" s="85">
        <v>123.77</v>
      </c>
      <c r="M129" s="80">
        <f t="shared" si="9"/>
        <v>1157</v>
      </c>
      <c r="N129"/>
      <c r="O129"/>
      <c r="P129"/>
      <c r="Q129"/>
      <c r="R129" s="57"/>
      <c r="S129" s="57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19" s="64" customFormat="1" ht="13.5">
      <c r="A130" s="86" t="s">
        <v>392</v>
      </c>
      <c r="B130" s="86"/>
      <c r="C130" s="86"/>
      <c r="D130" s="86"/>
      <c r="E130" s="87">
        <f>SUM(E91:E129)</f>
        <v>22886</v>
      </c>
      <c r="F130" s="87">
        <f>SUM(F91:F129)</f>
        <v>3356</v>
      </c>
      <c r="G130" s="87">
        <f>SUM(G91:G129)</f>
        <v>26242</v>
      </c>
      <c r="H130" s="88">
        <f aca="true" t="shared" si="11" ref="H130:M130">SUM(H91:H129)</f>
        <v>23025.429999999997</v>
      </c>
      <c r="I130" s="88">
        <f t="shared" si="11"/>
        <v>3249.0699999999993</v>
      </c>
      <c r="J130" s="88">
        <f t="shared" si="11"/>
        <v>26274.5</v>
      </c>
      <c r="K130" s="88">
        <f t="shared" si="11"/>
        <v>22643.639999999996</v>
      </c>
      <c r="L130" s="88">
        <f t="shared" si="11"/>
        <v>3412.3600000000006</v>
      </c>
      <c r="M130" s="88">
        <f t="shared" si="11"/>
        <v>26056</v>
      </c>
      <c r="R130" s="65"/>
      <c r="S130" s="65"/>
    </row>
    <row r="131" spans="1:19" s="64" customFormat="1" ht="13.5">
      <c r="A131" s="62" t="s">
        <v>393</v>
      </c>
      <c r="B131" s="62"/>
      <c r="C131" s="62"/>
      <c r="D131" s="62"/>
      <c r="E131" s="63">
        <f>E130+E90+E42</f>
        <v>80055.07551087516</v>
      </c>
      <c r="F131" s="63">
        <f>F130+F90+F42</f>
        <v>11722.924489124844</v>
      </c>
      <c r="G131" s="63">
        <f>G130+G90+G42</f>
        <v>91778</v>
      </c>
      <c r="H131" s="18">
        <f aca="true" t="shared" si="12" ref="H131:M131">H130+H90+H42</f>
        <v>80830.87000000001</v>
      </c>
      <c r="I131" s="18">
        <f t="shared" si="12"/>
        <v>11554.13</v>
      </c>
      <c r="J131" s="18">
        <f t="shared" si="12"/>
        <v>92385</v>
      </c>
      <c r="K131" s="18">
        <f t="shared" si="12"/>
        <v>80385.57</v>
      </c>
      <c r="L131" s="18">
        <f t="shared" si="12"/>
        <v>12432.429999999997</v>
      </c>
      <c r="M131" s="18">
        <f t="shared" si="12"/>
        <v>92818</v>
      </c>
      <c r="R131" s="65"/>
      <c r="S131" s="65"/>
    </row>
  </sheetData>
  <sheetProtection selectLockedCells="1" selectUnlockedCells="1"/>
  <mergeCells count="7">
    <mergeCell ref="E1:G1"/>
    <mergeCell ref="H1:J1"/>
    <mergeCell ref="K1:M1"/>
    <mergeCell ref="A42:D42"/>
    <mergeCell ref="A90:D90"/>
    <mergeCell ref="A130:D130"/>
    <mergeCell ref="A131:D131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 scale="53"/>
  <headerFooter alignWithMargins="0">
    <oddHeader>&amp;LRectorat de Créteil
DOS&amp;CDOTATION HORAIRE GLOBALE
ENSEIGNEMENT PROFESSIONNEL&amp;RGT 27 janvier 2012</oddHeader>
  </headerFooter>
  <rowBreaks count="2" manualBreakCount="2">
    <brk id="42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view="pageBreakPreview" zoomScaleSheetLayoutView="100" workbookViewId="0" topLeftCell="A1">
      <pane ySplit="65535" topLeftCell="A1" activePane="topLeft" state="split"/>
      <selection pane="topLeft" activeCell="H70" sqref="H70"/>
      <selection pane="bottomLeft" activeCell="A1" sqref="A1"/>
    </sheetView>
  </sheetViews>
  <sheetFormatPr defaultColWidth="11.421875" defaultRowHeight="12.75"/>
  <cols>
    <col min="1" max="1" width="9.8515625" style="42" customWidth="1"/>
    <col min="2" max="2" width="6.140625" style="43" customWidth="1"/>
    <col min="3" max="3" width="17.57421875" style="43" customWidth="1"/>
    <col min="4" max="4" width="29.140625" style="43" customWidth="1"/>
    <col min="5" max="5" width="8.28125" style="44" customWidth="1"/>
    <col min="6" max="6" width="9.8515625" style="44" customWidth="1"/>
    <col min="7" max="7" width="9.57421875" style="44" customWidth="1"/>
    <col min="8" max="9" width="8.00390625" style="43" customWidth="1"/>
    <col min="10" max="10" width="9.140625" style="43" customWidth="1"/>
    <col min="11" max="12" width="8.00390625" style="43" customWidth="1"/>
    <col min="13" max="13" width="9.140625" style="43" customWidth="1"/>
    <col min="14" max="17" width="11.421875" style="43" customWidth="1"/>
    <col min="18" max="19" width="11.421875" style="45" customWidth="1"/>
    <col min="20" max="16384" width="11.421875" style="43" customWidth="1"/>
  </cols>
  <sheetData>
    <row r="1" spans="5:19" s="1" customFormat="1" ht="12"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R1" s="2"/>
      <c r="S1" s="2"/>
    </row>
    <row r="2" spans="1:19" s="50" customFormat="1" ht="12.75">
      <c r="A2" s="46" t="s">
        <v>3</v>
      </c>
      <c r="B2" s="47"/>
      <c r="C2" s="47" t="s">
        <v>4</v>
      </c>
      <c r="D2" s="48" t="s">
        <v>5</v>
      </c>
      <c r="E2" s="49" t="s">
        <v>6</v>
      </c>
      <c r="F2" s="49" t="s">
        <v>7</v>
      </c>
      <c r="G2" s="49" t="s">
        <v>8</v>
      </c>
      <c r="H2" s="6" t="s">
        <v>6</v>
      </c>
      <c r="I2" s="6" t="s">
        <v>7</v>
      </c>
      <c r="J2" s="6" t="s">
        <v>8</v>
      </c>
      <c r="K2" s="6" t="s">
        <v>6</v>
      </c>
      <c r="L2" s="6" t="s">
        <v>7</v>
      </c>
      <c r="M2" s="6" t="s">
        <v>8</v>
      </c>
      <c r="R2" s="51"/>
      <c r="S2" s="51"/>
    </row>
    <row r="3" spans="1:13" ht="13.5">
      <c r="A3" s="52"/>
      <c r="B3" s="52" t="s">
        <v>544</v>
      </c>
      <c r="C3" s="52" t="s">
        <v>545</v>
      </c>
      <c r="D3" s="53" t="s">
        <v>546</v>
      </c>
      <c r="E3" s="54">
        <v>431.57130801687765</v>
      </c>
      <c r="F3" s="54">
        <v>40.42869198312236</v>
      </c>
      <c r="G3" s="54">
        <v>472</v>
      </c>
      <c r="H3" s="55">
        <v>435</v>
      </c>
      <c r="I3" s="55">
        <v>38.5</v>
      </c>
      <c r="J3" s="55">
        <f>I3+H3</f>
        <v>473.5</v>
      </c>
      <c r="K3" s="55">
        <v>426.65</v>
      </c>
      <c r="L3" s="55">
        <v>40.35</v>
      </c>
      <c r="M3" s="55">
        <f>L3+K3</f>
        <v>467</v>
      </c>
    </row>
    <row r="4" spans="1:19" s="64" customFormat="1" ht="13.5">
      <c r="A4" s="89" t="s">
        <v>151</v>
      </c>
      <c r="B4" s="89"/>
      <c r="C4" s="89"/>
      <c r="D4" s="89"/>
      <c r="E4" s="63">
        <f>SUM(E3:E3)</f>
        <v>431.57130801687765</v>
      </c>
      <c r="F4" s="63">
        <f>SUM(F3:F3)</f>
        <v>40.42869198312236</v>
      </c>
      <c r="G4" s="63">
        <f>SUM(G3:G3)</f>
        <v>472</v>
      </c>
      <c r="H4" s="18">
        <f aca="true" t="shared" si="0" ref="H4:M4">SUM(H3:H3)</f>
        <v>435</v>
      </c>
      <c r="I4" s="18">
        <f t="shared" si="0"/>
        <v>38.5</v>
      </c>
      <c r="J4" s="18">
        <f t="shared" si="0"/>
        <v>473.5</v>
      </c>
      <c r="K4" s="18">
        <f t="shared" si="0"/>
        <v>426.65</v>
      </c>
      <c r="L4" s="18">
        <f t="shared" si="0"/>
        <v>40.35</v>
      </c>
      <c r="M4" s="18">
        <f t="shared" si="0"/>
        <v>467</v>
      </c>
      <c r="R4" s="65"/>
      <c r="S4" s="65"/>
    </row>
    <row r="5" spans="1:256" ht="12.75">
      <c r="A5" s="75"/>
      <c r="B5" s="75" t="s">
        <v>544</v>
      </c>
      <c r="C5" s="75" t="s">
        <v>547</v>
      </c>
      <c r="D5" s="76" t="s">
        <v>548</v>
      </c>
      <c r="E5" s="77">
        <v>438.96</v>
      </c>
      <c r="F5" s="77">
        <v>33.04</v>
      </c>
      <c r="G5" s="77">
        <v>472</v>
      </c>
      <c r="H5" s="78">
        <v>390.5</v>
      </c>
      <c r="I5" s="78">
        <v>10</v>
      </c>
      <c r="J5" s="78">
        <f>I5+H5</f>
        <v>400.5</v>
      </c>
      <c r="K5" s="78">
        <v>381.85</v>
      </c>
      <c r="L5" s="78">
        <v>13.15</v>
      </c>
      <c r="M5" s="78">
        <f>L5+K5</f>
        <v>395</v>
      </c>
      <c r="N5"/>
      <c r="O5"/>
      <c r="P5"/>
      <c r="Q5"/>
      <c r="R5" s="57"/>
      <c r="S5" s="5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1"/>
      <c r="B6" s="11" t="s">
        <v>544</v>
      </c>
      <c r="C6" s="11"/>
      <c r="D6" s="56" t="s">
        <v>354</v>
      </c>
      <c r="E6" s="79">
        <v>318.99</v>
      </c>
      <c r="F6" s="79">
        <v>24.01</v>
      </c>
      <c r="G6" s="79">
        <v>343</v>
      </c>
      <c r="H6" s="80">
        <v>326</v>
      </c>
      <c r="I6" s="80">
        <v>17</v>
      </c>
      <c r="J6" s="80">
        <f>I6+H6</f>
        <v>343</v>
      </c>
      <c r="K6" s="80">
        <v>364.8</v>
      </c>
      <c r="L6" s="80">
        <v>19.2</v>
      </c>
      <c r="M6" s="80">
        <f>L6+K6</f>
        <v>384</v>
      </c>
      <c r="N6"/>
      <c r="O6"/>
      <c r="P6"/>
      <c r="Q6"/>
      <c r="R6" s="57"/>
      <c r="S6" s="5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4" customFormat="1" ht="13.5">
      <c r="A7" s="90" t="s">
        <v>392</v>
      </c>
      <c r="B7" s="90"/>
      <c r="C7" s="90"/>
      <c r="D7" s="90"/>
      <c r="E7" s="87">
        <f>SUM(E5:E6)</f>
        <v>757.95</v>
      </c>
      <c r="F7" s="87">
        <f>SUM(F5:F6)</f>
        <v>57.05</v>
      </c>
      <c r="G7" s="87">
        <f>SUM(G5:G6)</f>
        <v>815</v>
      </c>
      <c r="H7" s="88">
        <f aca="true" t="shared" si="1" ref="H7:M7">SUM(H5:H6)</f>
        <v>716.5</v>
      </c>
      <c r="I7" s="88">
        <f t="shared" si="1"/>
        <v>27</v>
      </c>
      <c r="J7" s="88">
        <f t="shared" si="1"/>
        <v>743.5</v>
      </c>
      <c r="K7" s="88">
        <f t="shared" si="1"/>
        <v>746.6500000000001</v>
      </c>
      <c r="L7" s="88">
        <f t="shared" si="1"/>
        <v>32.35</v>
      </c>
      <c r="M7" s="88">
        <f t="shared" si="1"/>
        <v>779</v>
      </c>
      <c r="R7" s="65"/>
      <c r="S7" s="65"/>
    </row>
    <row r="8" spans="1:19" s="64" customFormat="1" ht="13.5">
      <c r="A8" s="89" t="s">
        <v>393</v>
      </c>
      <c r="B8" s="89"/>
      <c r="C8" s="89"/>
      <c r="D8" s="89"/>
      <c r="E8" s="18">
        <f>E7+E4</f>
        <v>1189.5213080168778</v>
      </c>
      <c r="F8" s="18">
        <f>F7+F4</f>
        <v>97.47869198312236</v>
      </c>
      <c r="G8" s="18">
        <f>G7+G4</f>
        <v>1287</v>
      </c>
      <c r="H8" s="18">
        <f aca="true" t="shared" si="2" ref="H8:M8">H7+H4</f>
        <v>1151.5</v>
      </c>
      <c r="I8" s="18">
        <f t="shared" si="2"/>
        <v>65.5</v>
      </c>
      <c r="J8" s="18">
        <f t="shared" si="2"/>
        <v>1217</v>
      </c>
      <c r="K8" s="18">
        <f t="shared" si="2"/>
        <v>1173.3000000000002</v>
      </c>
      <c r="L8" s="18">
        <f t="shared" si="2"/>
        <v>72.7</v>
      </c>
      <c r="M8" s="18">
        <f t="shared" si="2"/>
        <v>1246</v>
      </c>
      <c r="R8" s="65"/>
      <c r="S8" s="65"/>
    </row>
  </sheetData>
  <sheetProtection selectLockedCells="1" selectUnlockedCells="1"/>
  <mergeCells count="6">
    <mergeCell ref="E1:G1"/>
    <mergeCell ref="H1:J1"/>
    <mergeCell ref="K1:M1"/>
    <mergeCell ref="A4:D4"/>
    <mergeCell ref="A7:D7"/>
    <mergeCell ref="A8:D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CRETEIL</dc:creator>
  <cp:keywords/>
  <dc:description/>
  <cp:lastModifiedBy>ANTOINE CUISSET</cp:lastModifiedBy>
  <cp:lastPrinted>2013-01-23T10:09:53Z</cp:lastPrinted>
  <dcterms:created xsi:type="dcterms:W3CDTF">2008-01-30T18:44:58Z</dcterms:created>
  <dcterms:modified xsi:type="dcterms:W3CDTF">2013-01-23T10:30:17Z</dcterms:modified>
  <cp:category/>
  <cp:version/>
  <cp:contentType/>
  <cp:contentStatus/>
</cp:coreProperties>
</file>